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showInkAnnotation="0" codeName="DieseArbeitsmappe" defaultThemeVersion="124226"/>
  <bookViews>
    <workbookView xWindow="4470" yWindow="-195" windowWidth="24375" windowHeight="13740" activeTab="1"/>
  </bookViews>
  <sheets>
    <sheet name="SchuelernamenEingabe" sheetId="75" r:id="rId1"/>
    <sheet name="EingabeAngabe" sheetId="1" r:id="rId2"/>
    <sheet name="Ausdruck" sheetId="38" r:id="rId3"/>
    <sheet name="AusdruckHochformat" sheetId="106" r:id="rId4"/>
    <sheet name="Schueler1Punkte" sheetId="45" r:id="rId5"/>
    <sheet name="Schueler2Punkte" sheetId="104" r:id="rId6"/>
    <sheet name="Schueler3Punkte" sheetId="103" r:id="rId7"/>
    <sheet name="Schueler4Punkte" sheetId="102" r:id="rId8"/>
    <sheet name="Schueler5Punkte" sheetId="101" r:id="rId9"/>
    <sheet name="Schueler6Punkte" sheetId="100" r:id="rId10"/>
    <sheet name="Schueler7Punkte" sheetId="99" r:id="rId11"/>
    <sheet name="Schueler8Punkte" sheetId="98" r:id="rId12"/>
    <sheet name="Schueler9Punkte" sheetId="97" r:id="rId13"/>
    <sheet name="Schueler10Punkte" sheetId="96" r:id="rId14"/>
    <sheet name="Schueler11Punkte" sheetId="95" r:id="rId15"/>
    <sheet name="Schueler12Punkte" sheetId="94" r:id="rId16"/>
    <sheet name="Schueler13Punkte" sheetId="93" r:id="rId17"/>
    <sheet name="Schueler14Punkte" sheetId="92" r:id="rId18"/>
    <sheet name="Schueler15Punkte" sheetId="91" r:id="rId19"/>
    <sheet name="Schueler16Punkte" sheetId="90" r:id="rId20"/>
    <sheet name="Schueler17Punkte" sheetId="89" r:id="rId21"/>
    <sheet name="Schueler18Punkte" sheetId="88" r:id="rId22"/>
    <sheet name="Schueler19Punkte" sheetId="87" r:id="rId23"/>
    <sheet name="Schueler20Punkte" sheetId="86" r:id="rId24"/>
    <sheet name="Schueler21Punkte" sheetId="85" r:id="rId25"/>
    <sheet name="Schueler22Punkte" sheetId="84" r:id="rId26"/>
    <sheet name="Schueler23Punkte" sheetId="82" r:id="rId27"/>
    <sheet name="Schueler24Punkte" sheetId="83" r:id="rId28"/>
    <sheet name="Schueler25Punkte" sheetId="81" r:id="rId29"/>
    <sheet name="Schueler26Punkte" sheetId="80" r:id="rId30"/>
    <sheet name="Schueler27Punkte" sheetId="79" r:id="rId31"/>
    <sheet name="Schueler28Punkte" sheetId="78" r:id="rId32"/>
    <sheet name="Schueler29Punkte" sheetId="76" r:id="rId33"/>
    <sheet name="Schueler30Punkte" sheetId="77" r:id="rId34"/>
  </sheets>
  <calcPr calcId="145621"/>
</workbook>
</file>

<file path=xl/calcChain.xml><?xml version="1.0" encoding="utf-8"?>
<calcChain xmlns="http://schemas.openxmlformats.org/spreadsheetml/2006/main">
  <c r="F44" i="77" l="1"/>
  <c r="F44" i="76"/>
  <c r="F44" i="78"/>
  <c r="F44" i="79"/>
  <c r="F44" i="80"/>
  <c r="F44" i="81"/>
  <c r="F44" i="83"/>
  <c r="F44" i="82"/>
  <c r="F44" i="84"/>
  <c r="F44" i="85"/>
  <c r="F44" i="86"/>
  <c r="F44" i="87"/>
  <c r="F44" i="88"/>
  <c r="F44" i="89"/>
  <c r="F44" i="90"/>
  <c r="F44" i="91"/>
  <c r="F44" i="92"/>
  <c r="F44" i="93"/>
  <c r="F44" i="94"/>
  <c r="F44" i="95"/>
  <c r="F44" i="96"/>
  <c r="F44" i="97"/>
  <c r="F44" i="98"/>
  <c r="F44" i="99"/>
  <c r="F44" i="100"/>
  <c r="F44" i="101"/>
  <c r="F44" i="102"/>
  <c r="F44" i="103"/>
  <c r="F44" i="104"/>
  <c r="F44" i="45"/>
  <c r="AJ52" i="1"/>
  <c r="AG40" i="38" s="1"/>
  <c r="AI52" i="1"/>
  <c r="AF40" i="106" s="1"/>
  <c r="AH52" i="1"/>
  <c r="AE40" i="106" s="1"/>
  <c r="AG52" i="1"/>
  <c r="AD40" i="38" s="1"/>
  <c r="AF52" i="1"/>
  <c r="AE52" i="1"/>
  <c r="AB40" i="106" s="1"/>
  <c r="AD52" i="1"/>
  <c r="AA40" i="106" s="1"/>
  <c r="AC52" i="1"/>
  <c r="Z40" i="106" s="1"/>
  <c r="AB52" i="1"/>
  <c r="Y40" i="106" s="1"/>
  <c r="AA52" i="1"/>
  <c r="X40" i="106" s="1"/>
  <c r="Z52" i="1"/>
  <c r="W40" i="106" s="1"/>
  <c r="Y52" i="1"/>
  <c r="X52" i="1"/>
  <c r="W52" i="1"/>
  <c r="T40" i="106" s="1"/>
  <c r="V52" i="1"/>
  <c r="U52" i="1"/>
  <c r="R40" i="106" s="1"/>
  <c r="T52" i="1"/>
  <c r="S52" i="1"/>
  <c r="R52" i="1"/>
  <c r="Q52" i="1"/>
  <c r="P52" i="1"/>
  <c r="M40" i="38" s="1"/>
  <c r="O52" i="1"/>
  <c r="N52" i="1"/>
  <c r="M52" i="1"/>
  <c r="J40" i="106" s="1"/>
  <c r="L52" i="1"/>
  <c r="K52" i="1"/>
  <c r="H40" i="106" s="1"/>
  <c r="J52" i="1"/>
  <c r="G40" i="106" s="1"/>
  <c r="I52" i="1"/>
  <c r="F40" i="38" s="1"/>
  <c r="H52" i="1"/>
  <c r="E40" i="106" s="1"/>
  <c r="H40" i="38"/>
  <c r="K40" i="106"/>
  <c r="L40" i="106"/>
  <c r="O40" i="106"/>
  <c r="P40" i="106"/>
  <c r="S40" i="106"/>
  <c r="G52" i="1"/>
  <c r="D40" i="106" s="1"/>
  <c r="C52" i="106"/>
  <c r="B52" i="106"/>
  <c r="A52" i="106"/>
  <c r="C51" i="106"/>
  <c r="B51" i="106"/>
  <c r="A51" i="106"/>
  <c r="C50" i="106"/>
  <c r="B50" i="106"/>
  <c r="A50" i="106"/>
  <c r="C49" i="106"/>
  <c r="B49" i="106"/>
  <c r="A49" i="106"/>
  <c r="C48" i="106"/>
  <c r="B48" i="106"/>
  <c r="A48" i="106"/>
  <c r="C47" i="106"/>
  <c r="B47" i="106"/>
  <c r="A47" i="106"/>
  <c r="C46" i="106"/>
  <c r="B46" i="106"/>
  <c r="A46" i="106"/>
  <c r="C45" i="106"/>
  <c r="B45" i="106"/>
  <c r="A45" i="106"/>
  <c r="C44" i="106"/>
  <c r="B44" i="106"/>
  <c r="A44" i="106"/>
  <c r="C43" i="106"/>
  <c r="B43" i="106"/>
  <c r="A43" i="106"/>
  <c r="C42" i="106"/>
  <c r="A42" i="106"/>
  <c r="A40" i="106"/>
  <c r="B39" i="106"/>
  <c r="A39" i="106"/>
  <c r="C38" i="106"/>
  <c r="B38" i="106"/>
  <c r="A38" i="106"/>
  <c r="C37" i="106"/>
  <c r="B37" i="106"/>
  <c r="A37" i="106"/>
  <c r="C36" i="106"/>
  <c r="B36" i="106"/>
  <c r="A36" i="106"/>
  <c r="C35" i="106"/>
  <c r="B35" i="106"/>
  <c r="A35" i="106"/>
  <c r="C34" i="106"/>
  <c r="B34" i="106"/>
  <c r="A34" i="106"/>
  <c r="C33" i="106"/>
  <c r="B33" i="106"/>
  <c r="A33" i="106"/>
  <c r="C32" i="106"/>
  <c r="B32" i="106"/>
  <c r="A32" i="106"/>
  <c r="AH31" i="106"/>
  <c r="C31" i="106"/>
  <c r="B31" i="106"/>
  <c r="A31" i="106"/>
  <c r="C30" i="106"/>
  <c r="B30" i="106"/>
  <c r="A30" i="106"/>
  <c r="AI29" i="106"/>
  <c r="AH29" i="106"/>
  <c r="C29" i="106"/>
  <c r="B29" i="106"/>
  <c r="A29" i="106"/>
  <c r="AI28" i="106"/>
  <c r="AH28" i="106"/>
  <c r="C28" i="106"/>
  <c r="B28" i="106"/>
  <c r="A28" i="106"/>
  <c r="AI27" i="106"/>
  <c r="AH27" i="106"/>
  <c r="C27" i="106"/>
  <c r="B27" i="106"/>
  <c r="A27" i="106"/>
  <c r="AI26" i="106"/>
  <c r="AH26" i="106"/>
  <c r="C26" i="106"/>
  <c r="B26" i="106"/>
  <c r="A26" i="106"/>
  <c r="AI25" i="106"/>
  <c r="AH25" i="106"/>
  <c r="C25" i="106"/>
  <c r="B25" i="106"/>
  <c r="A25" i="106"/>
  <c r="C24" i="106"/>
  <c r="B24" i="106"/>
  <c r="A24" i="106"/>
  <c r="C23" i="106"/>
  <c r="B23" i="106"/>
  <c r="A23" i="106"/>
  <c r="C22" i="106"/>
  <c r="B22" i="106"/>
  <c r="A22" i="106"/>
  <c r="C21" i="106"/>
  <c r="B21" i="106"/>
  <c r="A21" i="106"/>
  <c r="C20" i="106"/>
  <c r="B20" i="106"/>
  <c r="A20" i="106"/>
  <c r="C19" i="106"/>
  <c r="B19" i="106"/>
  <c r="A19" i="106"/>
  <c r="C18" i="106"/>
  <c r="B18" i="106"/>
  <c r="A18" i="106"/>
  <c r="C17" i="106"/>
  <c r="B17" i="106"/>
  <c r="A17" i="106"/>
  <c r="C16" i="106"/>
  <c r="B16" i="106"/>
  <c r="A16" i="106"/>
  <c r="C15" i="106"/>
  <c r="B15" i="106"/>
  <c r="A15" i="106"/>
  <c r="C14" i="106"/>
  <c r="B14" i="106"/>
  <c r="A14" i="106"/>
  <c r="C13" i="106"/>
  <c r="B13" i="106"/>
  <c r="A13" i="106"/>
  <c r="C12" i="106"/>
  <c r="B12" i="106"/>
  <c r="A12" i="106"/>
  <c r="C11" i="106"/>
  <c r="B11" i="106"/>
  <c r="A11" i="106"/>
  <c r="C10" i="106"/>
  <c r="B10" i="106"/>
  <c r="A10" i="106"/>
  <c r="C9" i="106"/>
  <c r="B9" i="106"/>
  <c r="A9" i="106"/>
  <c r="C8" i="106"/>
  <c r="B8" i="106"/>
  <c r="A8" i="106"/>
  <c r="C7" i="106"/>
  <c r="B7" i="106"/>
  <c r="A7" i="106"/>
  <c r="C6" i="106"/>
  <c r="B6" i="106"/>
  <c r="A6" i="106"/>
  <c r="C5" i="106"/>
  <c r="B5" i="106"/>
  <c r="A5" i="106"/>
  <c r="B4" i="106"/>
  <c r="C3" i="106"/>
  <c r="B3" i="106"/>
  <c r="B2" i="106"/>
  <c r="B2" i="38"/>
  <c r="B35" i="75"/>
  <c r="AD40" i="106"/>
  <c r="AC40" i="106"/>
  <c r="Z40" i="38"/>
  <c r="X40" i="38"/>
  <c r="V40" i="106"/>
  <c r="T40" i="38"/>
  <c r="Q40" i="106"/>
  <c r="N40" i="106"/>
  <c r="N40" i="38"/>
  <c r="M40" i="106"/>
  <c r="L40" i="38"/>
  <c r="A52" i="38"/>
  <c r="A51" i="38"/>
  <c r="A50" i="38"/>
  <c r="A49" i="38"/>
  <c r="A48" i="38"/>
  <c r="A47" i="38"/>
  <c r="A46" i="38"/>
  <c r="A45" i="38"/>
  <c r="A44" i="38"/>
  <c r="A43" i="38"/>
  <c r="A42" i="38"/>
  <c r="A40" i="38"/>
  <c r="A39" i="38"/>
  <c r="A38" i="38"/>
  <c r="A37" i="38"/>
  <c r="A36" i="38"/>
  <c r="A35" i="38"/>
  <c r="A34" i="38"/>
  <c r="A33" i="38"/>
  <c r="A32" i="38"/>
  <c r="A31" i="38"/>
  <c r="A30" i="38"/>
  <c r="A29" i="38"/>
  <c r="A28" i="38"/>
  <c r="A27" i="38"/>
  <c r="A26" i="38"/>
  <c r="A25" i="38"/>
  <c r="A24" i="38"/>
  <c r="A23" i="38"/>
  <c r="A22" i="38"/>
  <c r="A21" i="38"/>
  <c r="A20" i="38"/>
  <c r="A19" i="38"/>
  <c r="A18" i="38"/>
  <c r="A17" i="38"/>
  <c r="A16" i="38"/>
  <c r="A15" i="38"/>
  <c r="A14" i="38"/>
  <c r="A13" i="38"/>
  <c r="A12" i="38"/>
  <c r="A11" i="38"/>
  <c r="A10" i="38"/>
  <c r="A9" i="38"/>
  <c r="A8" i="38"/>
  <c r="A7" i="38"/>
  <c r="A6" i="38"/>
  <c r="A5" i="38"/>
  <c r="AH6" i="1"/>
  <c r="AE6" i="106"/>
  <c r="AC40" i="38"/>
  <c r="AA36" i="38"/>
  <c r="AC34" i="1"/>
  <c r="Z22" i="106"/>
  <c r="AA31" i="1"/>
  <c r="Z12" i="1"/>
  <c r="V50" i="1"/>
  <c r="V40" i="1"/>
  <c r="S28" i="106"/>
  <c r="V20" i="1"/>
  <c r="V1" i="1"/>
  <c r="S2" i="38"/>
  <c r="S48" i="1"/>
  <c r="P36" i="106"/>
  <c r="S42" i="1"/>
  <c r="S40" i="1"/>
  <c r="P28" i="106"/>
  <c r="S34" i="1"/>
  <c r="S31" i="1"/>
  <c r="P19" i="106"/>
  <c r="Q12" i="1"/>
  <c r="P20" i="1"/>
  <c r="P14" i="1"/>
  <c r="O47" i="1"/>
  <c r="O38" i="1"/>
  <c r="L26" i="106"/>
  <c r="O35" i="1"/>
  <c r="L23" i="106"/>
  <c r="L19" i="38"/>
  <c r="O14" i="1"/>
  <c r="L10" i="106"/>
  <c r="O10" i="1"/>
  <c r="O6" i="1"/>
  <c r="L6" i="38"/>
  <c r="O5" i="1"/>
  <c r="N40" i="1"/>
  <c r="N38" i="1"/>
  <c r="M35" i="1"/>
  <c r="J23" i="106"/>
  <c r="M26" i="1"/>
  <c r="K47" i="1"/>
  <c r="K40" i="1"/>
  <c r="K26" i="1"/>
  <c r="K14" i="1"/>
  <c r="G36" i="38"/>
  <c r="J28" i="1"/>
  <c r="J24" i="1"/>
  <c r="G15" i="106"/>
  <c r="J1" i="1"/>
  <c r="I8" i="1"/>
  <c r="H33" i="1"/>
  <c r="D1" i="77"/>
  <c r="AJ63" i="1"/>
  <c r="AG51" i="38"/>
  <c r="AG51" i="106"/>
  <c r="D1" i="76"/>
  <c r="D1" i="78"/>
  <c r="D1" i="79"/>
  <c r="D1" i="80"/>
  <c r="D1" i="81"/>
  <c r="D1" i="83"/>
  <c r="AD48" i="1"/>
  <c r="AA36" i="106"/>
  <c r="AD40" i="1"/>
  <c r="AA28" i="106"/>
  <c r="D1" i="82"/>
  <c r="AC14" i="1"/>
  <c r="D1" i="84"/>
  <c r="D1" i="85"/>
  <c r="AA8" i="1"/>
  <c r="X7" i="106"/>
  <c r="D1" i="86"/>
  <c r="D1" i="87"/>
  <c r="Y42" i="1"/>
  <c r="D1" i="88"/>
  <c r="X63" i="1"/>
  <c r="U51" i="38"/>
  <c r="U51" i="106"/>
  <c r="D1" i="89"/>
  <c r="D1" i="90"/>
  <c r="V38" i="1"/>
  <c r="V32" i="1"/>
  <c r="D1" i="91"/>
  <c r="D1" i="92"/>
  <c r="D1" i="99"/>
  <c r="D1" i="93"/>
  <c r="S6" i="1"/>
  <c r="P6" i="106"/>
  <c r="S46" i="1"/>
  <c r="D1" i="94"/>
  <c r="D1" i="95"/>
  <c r="Q10" i="1"/>
  <c r="D1" i="96"/>
  <c r="P28" i="1"/>
  <c r="D1" i="97"/>
  <c r="O31" i="1"/>
  <c r="L19" i="106"/>
  <c r="O50" i="1"/>
  <c r="L38" i="106"/>
  <c r="D1" i="98"/>
  <c r="N50" i="1"/>
  <c r="D1" i="100"/>
  <c r="D1" i="101"/>
  <c r="D1" i="102"/>
  <c r="J48" i="1"/>
  <c r="G36" i="106"/>
  <c r="J49" i="1"/>
  <c r="D1" i="103"/>
  <c r="D1" i="104"/>
  <c r="H50" i="1"/>
  <c r="E54" i="1"/>
  <c r="D54" i="1"/>
  <c r="B44" i="104"/>
  <c r="F43" i="104"/>
  <c r="D43" i="104"/>
  <c r="B43" i="104"/>
  <c r="A43" i="104"/>
  <c r="F42" i="104"/>
  <c r="D42" i="104"/>
  <c r="B42" i="104"/>
  <c r="A42" i="104"/>
  <c r="F41" i="104"/>
  <c r="D41" i="104"/>
  <c r="B41" i="104"/>
  <c r="A41" i="104"/>
  <c r="F40" i="104"/>
  <c r="D40" i="104"/>
  <c r="B40" i="104"/>
  <c r="A40" i="104"/>
  <c r="F39" i="104"/>
  <c r="D39" i="104"/>
  <c r="B39" i="104"/>
  <c r="A39" i="104"/>
  <c r="F38" i="104"/>
  <c r="D38" i="104"/>
  <c r="B38" i="104"/>
  <c r="A38" i="104"/>
  <c r="F37" i="104"/>
  <c r="D37" i="104"/>
  <c r="B37" i="104"/>
  <c r="A37" i="104"/>
  <c r="F36" i="104"/>
  <c r="D36" i="104"/>
  <c r="B36" i="104"/>
  <c r="A36" i="104"/>
  <c r="F35" i="104"/>
  <c r="D35" i="104"/>
  <c r="B35" i="104"/>
  <c r="A35" i="104"/>
  <c r="F34" i="104"/>
  <c r="D34" i="104"/>
  <c r="B34" i="104"/>
  <c r="A34" i="104"/>
  <c r="F33" i="104"/>
  <c r="D33" i="104"/>
  <c r="B33" i="104"/>
  <c r="A33" i="104"/>
  <c r="H32" i="104"/>
  <c r="F32" i="104"/>
  <c r="D32" i="104"/>
  <c r="B32" i="104"/>
  <c r="A32" i="104"/>
  <c r="F31" i="104"/>
  <c r="E31" i="104"/>
  <c r="D31" i="104"/>
  <c r="B31" i="104"/>
  <c r="A31" i="104"/>
  <c r="F30" i="104"/>
  <c r="E30" i="104"/>
  <c r="D30" i="104"/>
  <c r="B30" i="104"/>
  <c r="A30" i="104"/>
  <c r="F29" i="104"/>
  <c r="E29" i="104"/>
  <c r="D29" i="104"/>
  <c r="B29" i="104"/>
  <c r="A29" i="104"/>
  <c r="F28" i="104"/>
  <c r="E28" i="104"/>
  <c r="D28" i="104"/>
  <c r="B28" i="104"/>
  <c r="A28" i="104"/>
  <c r="F27" i="104"/>
  <c r="E27" i="104"/>
  <c r="D27" i="104"/>
  <c r="B27" i="104"/>
  <c r="A27" i="104"/>
  <c r="F26" i="104"/>
  <c r="E26" i="104"/>
  <c r="D26" i="104"/>
  <c r="B26" i="104"/>
  <c r="A26" i="104"/>
  <c r="B25" i="104"/>
  <c r="F24" i="104"/>
  <c r="B24" i="104"/>
  <c r="A24" i="104"/>
  <c r="B23" i="104"/>
  <c r="F22" i="104"/>
  <c r="B22" i="104"/>
  <c r="A22" i="104"/>
  <c r="B21" i="104"/>
  <c r="F20" i="104"/>
  <c r="B20" i="104"/>
  <c r="A20" i="104"/>
  <c r="B19" i="104"/>
  <c r="L18" i="104"/>
  <c r="F18" i="104"/>
  <c r="B18" i="104"/>
  <c r="A18" i="104"/>
  <c r="L17" i="104"/>
  <c r="B17" i="104"/>
  <c r="L16" i="104"/>
  <c r="F16" i="104"/>
  <c r="B16" i="104"/>
  <c r="A16" i="104"/>
  <c r="L15" i="104"/>
  <c r="B15" i="104"/>
  <c r="L14" i="104"/>
  <c r="F14" i="104"/>
  <c r="B14" i="104"/>
  <c r="A14" i="104"/>
  <c r="B13" i="104"/>
  <c r="F12" i="104"/>
  <c r="B12" i="104"/>
  <c r="A12" i="104"/>
  <c r="M11" i="104"/>
  <c r="I11" i="104"/>
  <c r="H11" i="104"/>
  <c r="B11" i="104"/>
  <c r="M10" i="104"/>
  <c r="I10" i="104"/>
  <c r="H10" i="104"/>
  <c r="F10" i="104"/>
  <c r="B10" i="104"/>
  <c r="A10" i="104"/>
  <c r="M9" i="104"/>
  <c r="I9" i="104"/>
  <c r="H9" i="104"/>
  <c r="B9" i="104"/>
  <c r="M8" i="104"/>
  <c r="I8" i="104"/>
  <c r="H8" i="104"/>
  <c r="F8" i="104"/>
  <c r="B8" i="104"/>
  <c r="A8" i="104"/>
  <c r="M7" i="104"/>
  <c r="I7" i="104"/>
  <c r="H7" i="104"/>
  <c r="B7" i="104"/>
  <c r="M6" i="104"/>
  <c r="I6" i="104"/>
  <c r="H6" i="104"/>
  <c r="F6" i="104"/>
  <c r="B6" i="104"/>
  <c r="A6" i="104"/>
  <c r="M5" i="104"/>
  <c r="I5" i="104"/>
  <c r="H5" i="104"/>
  <c r="B5" i="104"/>
  <c r="M4" i="104"/>
  <c r="I4" i="104"/>
  <c r="H4" i="104"/>
  <c r="F4" i="104"/>
  <c r="B4" i="104"/>
  <c r="A4" i="104"/>
  <c r="M3" i="104"/>
  <c r="I3" i="104"/>
  <c r="H3" i="104"/>
  <c r="B3" i="104"/>
  <c r="M2" i="104"/>
  <c r="I2" i="104"/>
  <c r="H2" i="104"/>
  <c r="F2" i="104"/>
  <c r="B2" i="104"/>
  <c r="A2" i="104"/>
  <c r="B44" i="103"/>
  <c r="F43" i="103"/>
  <c r="D43" i="103"/>
  <c r="B43" i="103"/>
  <c r="A43" i="103"/>
  <c r="F42" i="103"/>
  <c r="D42" i="103"/>
  <c r="B42" i="103"/>
  <c r="A42" i="103"/>
  <c r="F41" i="103"/>
  <c r="D41" i="103"/>
  <c r="B41" i="103"/>
  <c r="A41" i="103"/>
  <c r="F40" i="103"/>
  <c r="D40" i="103"/>
  <c r="B40" i="103"/>
  <c r="A40" i="103"/>
  <c r="F39" i="103"/>
  <c r="D39" i="103"/>
  <c r="B39" i="103"/>
  <c r="A39" i="103"/>
  <c r="F38" i="103"/>
  <c r="D38" i="103"/>
  <c r="B38" i="103"/>
  <c r="A38" i="103"/>
  <c r="F37" i="103"/>
  <c r="D37" i="103"/>
  <c r="B37" i="103"/>
  <c r="A37" i="103"/>
  <c r="F36" i="103"/>
  <c r="D36" i="103"/>
  <c r="B36" i="103"/>
  <c r="A36" i="103"/>
  <c r="F35" i="103"/>
  <c r="D35" i="103"/>
  <c r="B35" i="103"/>
  <c r="A35" i="103"/>
  <c r="F34" i="103"/>
  <c r="D34" i="103"/>
  <c r="B34" i="103"/>
  <c r="A34" i="103"/>
  <c r="F33" i="103"/>
  <c r="D33" i="103"/>
  <c r="B33" i="103"/>
  <c r="A33" i="103"/>
  <c r="H32" i="103"/>
  <c r="F32" i="103"/>
  <c r="D32" i="103"/>
  <c r="B32" i="103"/>
  <c r="A32" i="103"/>
  <c r="F31" i="103"/>
  <c r="E31" i="103"/>
  <c r="D31" i="103"/>
  <c r="B31" i="103"/>
  <c r="A31" i="103"/>
  <c r="F30" i="103"/>
  <c r="E30" i="103"/>
  <c r="D30" i="103"/>
  <c r="B30" i="103"/>
  <c r="A30" i="103"/>
  <c r="F29" i="103"/>
  <c r="E29" i="103"/>
  <c r="D29" i="103"/>
  <c r="B29" i="103"/>
  <c r="A29" i="103"/>
  <c r="F28" i="103"/>
  <c r="E28" i="103"/>
  <c r="D28" i="103"/>
  <c r="B28" i="103"/>
  <c r="A28" i="103"/>
  <c r="F27" i="103"/>
  <c r="E27" i="103"/>
  <c r="D27" i="103"/>
  <c r="B27" i="103"/>
  <c r="A27" i="103"/>
  <c r="F26" i="103"/>
  <c r="E26" i="103"/>
  <c r="D26" i="103"/>
  <c r="B26" i="103"/>
  <c r="A26" i="103"/>
  <c r="B25" i="103"/>
  <c r="F24" i="103"/>
  <c r="B24" i="103"/>
  <c r="A24" i="103"/>
  <c r="B23" i="103"/>
  <c r="F22" i="103"/>
  <c r="B22" i="103"/>
  <c r="A22" i="103"/>
  <c r="B21" i="103"/>
  <c r="F20" i="103"/>
  <c r="B20" i="103"/>
  <c r="A20" i="103"/>
  <c r="B19" i="103"/>
  <c r="L18" i="103"/>
  <c r="F18" i="103"/>
  <c r="B18" i="103"/>
  <c r="A18" i="103"/>
  <c r="L17" i="103"/>
  <c r="B17" i="103"/>
  <c r="L16" i="103"/>
  <c r="F16" i="103"/>
  <c r="B16" i="103"/>
  <c r="A16" i="103"/>
  <c r="L15" i="103"/>
  <c r="B15" i="103"/>
  <c r="L14" i="103"/>
  <c r="F14" i="103"/>
  <c r="B14" i="103"/>
  <c r="A14" i="103"/>
  <c r="B13" i="103"/>
  <c r="F12" i="103"/>
  <c r="B12" i="103"/>
  <c r="A12" i="103"/>
  <c r="M11" i="103"/>
  <c r="I11" i="103"/>
  <c r="H11" i="103"/>
  <c r="B11" i="103"/>
  <c r="M10" i="103"/>
  <c r="I10" i="103"/>
  <c r="H10" i="103"/>
  <c r="F10" i="103"/>
  <c r="B10" i="103"/>
  <c r="A10" i="103"/>
  <c r="M9" i="103"/>
  <c r="I9" i="103"/>
  <c r="H9" i="103"/>
  <c r="B9" i="103"/>
  <c r="M8" i="103"/>
  <c r="I8" i="103"/>
  <c r="H8" i="103"/>
  <c r="F8" i="103"/>
  <c r="B8" i="103"/>
  <c r="A8" i="103"/>
  <c r="M7" i="103"/>
  <c r="I7" i="103"/>
  <c r="H7" i="103"/>
  <c r="B7" i="103"/>
  <c r="M6" i="103"/>
  <c r="I6" i="103"/>
  <c r="H6" i="103"/>
  <c r="F6" i="103"/>
  <c r="B6" i="103"/>
  <c r="A6" i="103"/>
  <c r="M5" i="103"/>
  <c r="I5" i="103"/>
  <c r="H5" i="103"/>
  <c r="B5" i="103"/>
  <c r="M4" i="103"/>
  <c r="I4" i="103"/>
  <c r="H4" i="103"/>
  <c r="F4" i="103"/>
  <c r="B4" i="103"/>
  <c r="A4" i="103"/>
  <c r="M3" i="103"/>
  <c r="I3" i="103"/>
  <c r="H3" i="103"/>
  <c r="B3" i="103"/>
  <c r="M2" i="103"/>
  <c r="I2" i="103"/>
  <c r="H2" i="103"/>
  <c r="F2" i="103"/>
  <c r="B2" i="103"/>
  <c r="A2" i="103"/>
  <c r="B44" i="102"/>
  <c r="F43" i="102"/>
  <c r="D43" i="102"/>
  <c r="B43" i="102"/>
  <c r="A43" i="102"/>
  <c r="F42" i="102"/>
  <c r="D42" i="102"/>
  <c r="B42" i="102"/>
  <c r="A42" i="102"/>
  <c r="F41" i="102"/>
  <c r="D41" i="102"/>
  <c r="B41" i="102"/>
  <c r="A41" i="102"/>
  <c r="F40" i="102"/>
  <c r="D40" i="102"/>
  <c r="B40" i="102"/>
  <c r="A40" i="102"/>
  <c r="F39" i="102"/>
  <c r="D39" i="102"/>
  <c r="B39" i="102"/>
  <c r="A39" i="102"/>
  <c r="F38" i="102"/>
  <c r="D38" i="102"/>
  <c r="B38" i="102"/>
  <c r="A38" i="102"/>
  <c r="F37" i="102"/>
  <c r="D37" i="102"/>
  <c r="B37" i="102"/>
  <c r="A37" i="102"/>
  <c r="F36" i="102"/>
  <c r="D36" i="102"/>
  <c r="B36" i="102"/>
  <c r="A36" i="102"/>
  <c r="F35" i="102"/>
  <c r="D35" i="102"/>
  <c r="B35" i="102"/>
  <c r="A35" i="102"/>
  <c r="F34" i="102"/>
  <c r="D34" i="102"/>
  <c r="B34" i="102"/>
  <c r="A34" i="102"/>
  <c r="F33" i="102"/>
  <c r="D33" i="102"/>
  <c r="B33" i="102"/>
  <c r="A33" i="102"/>
  <c r="H32" i="102"/>
  <c r="F32" i="102"/>
  <c r="D32" i="102"/>
  <c r="B32" i="102"/>
  <c r="A32" i="102"/>
  <c r="F31" i="102"/>
  <c r="E31" i="102"/>
  <c r="D31" i="102"/>
  <c r="B31" i="102"/>
  <c r="A31" i="102"/>
  <c r="F30" i="102"/>
  <c r="E30" i="102"/>
  <c r="D30" i="102"/>
  <c r="B30" i="102"/>
  <c r="A30" i="102"/>
  <c r="F29" i="102"/>
  <c r="E29" i="102"/>
  <c r="D29" i="102"/>
  <c r="B29" i="102"/>
  <c r="A29" i="102"/>
  <c r="F28" i="102"/>
  <c r="E28" i="102"/>
  <c r="D28" i="102"/>
  <c r="B28" i="102"/>
  <c r="A28" i="102"/>
  <c r="F27" i="102"/>
  <c r="E27" i="102"/>
  <c r="D27" i="102"/>
  <c r="B27" i="102"/>
  <c r="A27" i="102"/>
  <c r="F26" i="102"/>
  <c r="E26" i="102"/>
  <c r="D26" i="102"/>
  <c r="B26" i="102"/>
  <c r="A26" i="102"/>
  <c r="B25" i="102"/>
  <c r="F24" i="102"/>
  <c r="B24" i="102"/>
  <c r="A24" i="102"/>
  <c r="B23" i="102"/>
  <c r="F22" i="102"/>
  <c r="B22" i="102"/>
  <c r="A22" i="102"/>
  <c r="B21" i="102"/>
  <c r="F20" i="102"/>
  <c r="B20" i="102"/>
  <c r="A20" i="102"/>
  <c r="B19" i="102"/>
  <c r="L18" i="102"/>
  <c r="F18" i="102"/>
  <c r="B18" i="102"/>
  <c r="A18" i="102"/>
  <c r="L17" i="102"/>
  <c r="B17" i="102"/>
  <c r="L16" i="102"/>
  <c r="F16" i="102"/>
  <c r="B16" i="102"/>
  <c r="A16" i="102"/>
  <c r="L15" i="102"/>
  <c r="B15" i="102"/>
  <c r="L14" i="102"/>
  <c r="F14" i="102"/>
  <c r="B14" i="102"/>
  <c r="A14" i="102"/>
  <c r="B13" i="102"/>
  <c r="F12" i="102"/>
  <c r="B12" i="102"/>
  <c r="A12" i="102"/>
  <c r="M11" i="102"/>
  <c r="I11" i="102"/>
  <c r="H11" i="102"/>
  <c r="B11" i="102"/>
  <c r="M10" i="102"/>
  <c r="I10" i="102"/>
  <c r="H10" i="102"/>
  <c r="F10" i="102"/>
  <c r="B10" i="102"/>
  <c r="A10" i="102"/>
  <c r="M9" i="102"/>
  <c r="I9" i="102"/>
  <c r="H9" i="102"/>
  <c r="B9" i="102"/>
  <c r="M8" i="102"/>
  <c r="I8" i="102"/>
  <c r="H8" i="102"/>
  <c r="F8" i="102"/>
  <c r="B8" i="102"/>
  <c r="A8" i="102"/>
  <c r="M7" i="102"/>
  <c r="I7" i="102"/>
  <c r="H7" i="102"/>
  <c r="B7" i="102"/>
  <c r="M6" i="102"/>
  <c r="I6" i="102"/>
  <c r="H6" i="102"/>
  <c r="F6" i="102"/>
  <c r="B6" i="102"/>
  <c r="A6" i="102"/>
  <c r="M5" i="102"/>
  <c r="I5" i="102"/>
  <c r="H5" i="102"/>
  <c r="B5" i="102"/>
  <c r="M4" i="102"/>
  <c r="I4" i="102"/>
  <c r="H4" i="102"/>
  <c r="F4" i="102"/>
  <c r="B4" i="102"/>
  <c r="A4" i="102"/>
  <c r="M3" i="102"/>
  <c r="I3" i="102"/>
  <c r="H3" i="102"/>
  <c r="B3" i="102"/>
  <c r="M2" i="102"/>
  <c r="I2" i="102"/>
  <c r="H2" i="102"/>
  <c r="F2" i="102"/>
  <c r="B2" i="102"/>
  <c r="A2" i="102"/>
  <c r="B44" i="101"/>
  <c r="F43" i="101"/>
  <c r="D43" i="101"/>
  <c r="B43" i="101"/>
  <c r="A43" i="101"/>
  <c r="F42" i="101"/>
  <c r="D42" i="101"/>
  <c r="B42" i="101"/>
  <c r="A42" i="101"/>
  <c r="F41" i="101"/>
  <c r="D41" i="101"/>
  <c r="B41" i="101"/>
  <c r="A41" i="101"/>
  <c r="F40" i="101"/>
  <c r="D40" i="101"/>
  <c r="B40" i="101"/>
  <c r="A40" i="101"/>
  <c r="F39" i="101"/>
  <c r="D39" i="101"/>
  <c r="B39" i="101"/>
  <c r="A39" i="101"/>
  <c r="F38" i="101"/>
  <c r="D38" i="101"/>
  <c r="B38" i="101"/>
  <c r="A38" i="101"/>
  <c r="F37" i="101"/>
  <c r="D37" i="101"/>
  <c r="B37" i="101"/>
  <c r="A37" i="101"/>
  <c r="F36" i="101"/>
  <c r="D36" i="101"/>
  <c r="B36" i="101"/>
  <c r="A36" i="101"/>
  <c r="F35" i="101"/>
  <c r="D35" i="101"/>
  <c r="B35" i="101"/>
  <c r="A35" i="101"/>
  <c r="F34" i="101"/>
  <c r="D34" i="101"/>
  <c r="B34" i="101"/>
  <c r="A34" i="101"/>
  <c r="F33" i="101"/>
  <c r="D33" i="101"/>
  <c r="B33" i="101"/>
  <c r="A33" i="101"/>
  <c r="H32" i="101"/>
  <c r="F32" i="101"/>
  <c r="D32" i="101"/>
  <c r="B32" i="101"/>
  <c r="A32" i="101"/>
  <c r="F31" i="101"/>
  <c r="E31" i="101"/>
  <c r="D31" i="101"/>
  <c r="B31" i="101"/>
  <c r="A31" i="101"/>
  <c r="F30" i="101"/>
  <c r="E30" i="101"/>
  <c r="D30" i="101"/>
  <c r="B30" i="101"/>
  <c r="A30" i="101"/>
  <c r="F29" i="101"/>
  <c r="E29" i="101"/>
  <c r="D29" i="101"/>
  <c r="B29" i="101"/>
  <c r="A29" i="101"/>
  <c r="F28" i="101"/>
  <c r="E28" i="101"/>
  <c r="D28" i="101"/>
  <c r="B28" i="101"/>
  <c r="A28" i="101"/>
  <c r="F27" i="101"/>
  <c r="E27" i="101"/>
  <c r="D27" i="101"/>
  <c r="B27" i="101"/>
  <c r="A27" i="101"/>
  <c r="F26" i="101"/>
  <c r="E26" i="101"/>
  <c r="D26" i="101"/>
  <c r="B26" i="101"/>
  <c r="A26" i="101"/>
  <c r="B25" i="101"/>
  <c r="F24" i="101"/>
  <c r="B24" i="101"/>
  <c r="A24" i="101"/>
  <c r="B23" i="101"/>
  <c r="F22" i="101"/>
  <c r="B22" i="101"/>
  <c r="A22" i="101"/>
  <c r="B21" i="101"/>
  <c r="F20" i="101"/>
  <c r="B20" i="101"/>
  <c r="A20" i="101"/>
  <c r="B19" i="101"/>
  <c r="L18" i="101"/>
  <c r="F18" i="101"/>
  <c r="B18" i="101"/>
  <c r="A18" i="101"/>
  <c r="L17" i="101"/>
  <c r="B17" i="101"/>
  <c r="L16" i="101"/>
  <c r="F16" i="101"/>
  <c r="B16" i="101"/>
  <c r="A16" i="101"/>
  <c r="L15" i="101"/>
  <c r="B15" i="101"/>
  <c r="L14" i="101"/>
  <c r="F14" i="101"/>
  <c r="B14" i="101"/>
  <c r="A14" i="101"/>
  <c r="B13" i="101"/>
  <c r="F12" i="101"/>
  <c r="B12" i="101"/>
  <c r="A12" i="101"/>
  <c r="M11" i="101"/>
  <c r="I11" i="101"/>
  <c r="H11" i="101"/>
  <c r="B11" i="101"/>
  <c r="M10" i="101"/>
  <c r="I10" i="101"/>
  <c r="H10" i="101"/>
  <c r="F10" i="101"/>
  <c r="B10" i="101"/>
  <c r="A10" i="101"/>
  <c r="M9" i="101"/>
  <c r="I9" i="101"/>
  <c r="H9" i="101"/>
  <c r="B9" i="101"/>
  <c r="M8" i="101"/>
  <c r="I8" i="101"/>
  <c r="H8" i="101"/>
  <c r="F8" i="101"/>
  <c r="B8" i="101"/>
  <c r="A8" i="101"/>
  <c r="M7" i="101"/>
  <c r="I7" i="101"/>
  <c r="H7" i="101"/>
  <c r="B7" i="101"/>
  <c r="M6" i="101"/>
  <c r="K59" i="1"/>
  <c r="H47" i="106"/>
  <c r="I6" i="101"/>
  <c r="H6" i="101"/>
  <c r="F6" i="101"/>
  <c r="B6" i="101"/>
  <c r="A6" i="101"/>
  <c r="M5" i="101"/>
  <c r="I5" i="101"/>
  <c r="H5" i="101"/>
  <c r="B5" i="101"/>
  <c r="M4" i="101"/>
  <c r="I4" i="101"/>
  <c r="H4" i="101"/>
  <c r="F4" i="101"/>
  <c r="B4" i="101"/>
  <c r="A4" i="101"/>
  <c r="M3" i="101"/>
  <c r="I3" i="101"/>
  <c r="H3" i="101"/>
  <c r="B3" i="101"/>
  <c r="M2" i="101"/>
  <c r="I2" i="101"/>
  <c r="H2" i="101"/>
  <c r="F2" i="101"/>
  <c r="B2" i="101"/>
  <c r="A2" i="101"/>
  <c r="B44" i="100"/>
  <c r="F43" i="100"/>
  <c r="D43" i="100"/>
  <c r="B43" i="100"/>
  <c r="A43" i="100"/>
  <c r="F42" i="100"/>
  <c r="D42" i="100"/>
  <c r="B42" i="100"/>
  <c r="A42" i="100"/>
  <c r="F41" i="100"/>
  <c r="D41" i="100"/>
  <c r="B41" i="100"/>
  <c r="A41" i="100"/>
  <c r="F40" i="100"/>
  <c r="D40" i="100"/>
  <c r="B40" i="100"/>
  <c r="A40" i="100"/>
  <c r="F39" i="100"/>
  <c r="D39" i="100"/>
  <c r="B39" i="100"/>
  <c r="A39" i="100"/>
  <c r="F38" i="100"/>
  <c r="D38" i="100"/>
  <c r="B38" i="100"/>
  <c r="A38" i="100"/>
  <c r="F37" i="100"/>
  <c r="D37" i="100"/>
  <c r="B37" i="100"/>
  <c r="A37" i="100"/>
  <c r="F36" i="100"/>
  <c r="D36" i="100"/>
  <c r="B36" i="100"/>
  <c r="A36" i="100"/>
  <c r="F35" i="100"/>
  <c r="D35" i="100"/>
  <c r="B35" i="100"/>
  <c r="A35" i="100"/>
  <c r="F34" i="100"/>
  <c r="D34" i="100"/>
  <c r="B34" i="100"/>
  <c r="A34" i="100"/>
  <c r="F33" i="100"/>
  <c r="D33" i="100"/>
  <c r="B33" i="100"/>
  <c r="A33" i="100"/>
  <c r="H32" i="100"/>
  <c r="F32" i="100"/>
  <c r="D32" i="100"/>
  <c r="B32" i="100"/>
  <c r="A32" i="100"/>
  <c r="F31" i="100"/>
  <c r="E31" i="100"/>
  <c r="D31" i="100"/>
  <c r="B31" i="100"/>
  <c r="A31" i="100"/>
  <c r="F30" i="100"/>
  <c r="E30" i="100"/>
  <c r="D30" i="100"/>
  <c r="B30" i="100"/>
  <c r="A30" i="100"/>
  <c r="F29" i="100"/>
  <c r="E29" i="100"/>
  <c r="D29" i="100"/>
  <c r="B29" i="100"/>
  <c r="A29" i="100"/>
  <c r="F28" i="100"/>
  <c r="E28" i="100"/>
  <c r="D28" i="100"/>
  <c r="B28" i="100"/>
  <c r="A28" i="100"/>
  <c r="F27" i="100"/>
  <c r="E27" i="100"/>
  <c r="D27" i="100"/>
  <c r="B27" i="100"/>
  <c r="A27" i="100"/>
  <c r="F26" i="100"/>
  <c r="E26" i="100"/>
  <c r="D26" i="100"/>
  <c r="B26" i="100"/>
  <c r="A26" i="100"/>
  <c r="B25" i="100"/>
  <c r="F24" i="100"/>
  <c r="B24" i="100"/>
  <c r="A24" i="100"/>
  <c r="B23" i="100"/>
  <c r="F22" i="100"/>
  <c r="B22" i="100"/>
  <c r="A22" i="100"/>
  <c r="B21" i="100"/>
  <c r="F20" i="100"/>
  <c r="B20" i="100"/>
  <c r="A20" i="100"/>
  <c r="B19" i="100"/>
  <c r="L18" i="100"/>
  <c r="F18" i="100"/>
  <c r="B18" i="100"/>
  <c r="A18" i="100"/>
  <c r="L17" i="100"/>
  <c r="B17" i="100"/>
  <c r="L16" i="100"/>
  <c r="F16" i="100"/>
  <c r="B16" i="100"/>
  <c r="A16" i="100"/>
  <c r="L15" i="100"/>
  <c r="B15" i="100"/>
  <c r="L14" i="100"/>
  <c r="F14" i="100"/>
  <c r="B14" i="100"/>
  <c r="A14" i="100"/>
  <c r="B13" i="100"/>
  <c r="F12" i="100"/>
  <c r="B12" i="100"/>
  <c r="A12" i="100"/>
  <c r="M11" i="100"/>
  <c r="I11" i="100"/>
  <c r="H11" i="100"/>
  <c r="B11" i="100"/>
  <c r="M10" i="100"/>
  <c r="I10" i="100"/>
  <c r="H10" i="100"/>
  <c r="F10" i="100"/>
  <c r="B10" i="100"/>
  <c r="A10" i="100"/>
  <c r="M9" i="100"/>
  <c r="I9" i="100"/>
  <c r="H9" i="100"/>
  <c r="B9" i="100"/>
  <c r="M8" i="100"/>
  <c r="I8" i="100"/>
  <c r="H8" i="100"/>
  <c r="F8" i="100"/>
  <c r="B8" i="100"/>
  <c r="A8" i="100"/>
  <c r="M7" i="100"/>
  <c r="I7" i="100"/>
  <c r="H7" i="100"/>
  <c r="B7" i="100"/>
  <c r="M6" i="100"/>
  <c r="I6" i="100"/>
  <c r="H6" i="100"/>
  <c r="F6" i="100"/>
  <c r="B6" i="100"/>
  <c r="A6" i="100"/>
  <c r="M5" i="100"/>
  <c r="I5" i="100"/>
  <c r="H5" i="100"/>
  <c r="B5" i="100"/>
  <c r="M4" i="100"/>
  <c r="I4" i="100"/>
  <c r="H4" i="100"/>
  <c r="F4" i="100"/>
  <c r="B4" i="100"/>
  <c r="A4" i="100"/>
  <c r="M3" i="100"/>
  <c r="I3" i="100"/>
  <c r="H3" i="100"/>
  <c r="B3" i="100"/>
  <c r="M2" i="100"/>
  <c r="I2" i="100"/>
  <c r="H2" i="100"/>
  <c r="F2" i="100"/>
  <c r="B2" i="100"/>
  <c r="A2" i="100"/>
  <c r="B44" i="99"/>
  <c r="F43" i="99"/>
  <c r="D43" i="99"/>
  <c r="B43" i="99"/>
  <c r="A43" i="99"/>
  <c r="F42" i="99"/>
  <c r="D42" i="99"/>
  <c r="B42" i="99"/>
  <c r="A42" i="99"/>
  <c r="F41" i="99"/>
  <c r="D41" i="99"/>
  <c r="B41" i="99"/>
  <c r="A41" i="99"/>
  <c r="F40" i="99"/>
  <c r="D40" i="99"/>
  <c r="B40" i="99"/>
  <c r="A40" i="99"/>
  <c r="F39" i="99"/>
  <c r="D39" i="99"/>
  <c r="B39" i="99"/>
  <c r="A39" i="99"/>
  <c r="F38" i="99"/>
  <c r="D38" i="99"/>
  <c r="B38" i="99"/>
  <c r="A38" i="99"/>
  <c r="F37" i="99"/>
  <c r="D37" i="99"/>
  <c r="B37" i="99"/>
  <c r="A37" i="99"/>
  <c r="F36" i="99"/>
  <c r="D36" i="99"/>
  <c r="B36" i="99"/>
  <c r="A36" i="99"/>
  <c r="F35" i="99"/>
  <c r="D35" i="99"/>
  <c r="B35" i="99"/>
  <c r="A35" i="99"/>
  <c r="F34" i="99"/>
  <c r="D34" i="99"/>
  <c r="B34" i="99"/>
  <c r="A34" i="99"/>
  <c r="F33" i="99"/>
  <c r="D33" i="99"/>
  <c r="B33" i="99"/>
  <c r="A33" i="99"/>
  <c r="H32" i="99"/>
  <c r="F32" i="99"/>
  <c r="D32" i="99"/>
  <c r="B32" i="99"/>
  <c r="A32" i="99"/>
  <c r="F31" i="99"/>
  <c r="E31" i="99"/>
  <c r="D31" i="99"/>
  <c r="B31" i="99"/>
  <c r="A31" i="99"/>
  <c r="F30" i="99"/>
  <c r="E30" i="99"/>
  <c r="D30" i="99"/>
  <c r="B30" i="99"/>
  <c r="A30" i="99"/>
  <c r="F29" i="99"/>
  <c r="E29" i="99"/>
  <c r="D29" i="99"/>
  <c r="B29" i="99"/>
  <c r="A29" i="99"/>
  <c r="F28" i="99"/>
  <c r="E28" i="99"/>
  <c r="D28" i="99"/>
  <c r="B28" i="99"/>
  <c r="A28" i="99"/>
  <c r="F27" i="99"/>
  <c r="E27" i="99"/>
  <c r="D27" i="99"/>
  <c r="B27" i="99"/>
  <c r="A27" i="99"/>
  <c r="F26" i="99"/>
  <c r="E26" i="99"/>
  <c r="D26" i="99"/>
  <c r="B26" i="99"/>
  <c r="A26" i="99"/>
  <c r="B25" i="99"/>
  <c r="F24" i="99"/>
  <c r="B24" i="99"/>
  <c r="A24" i="99"/>
  <c r="B23" i="99"/>
  <c r="F22" i="99"/>
  <c r="B22" i="99"/>
  <c r="A22" i="99"/>
  <c r="B21" i="99"/>
  <c r="F20" i="99"/>
  <c r="B20" i="99"/>
  <c r="A20" i="99"/>
  <c r="B19" i="99"/>
  <c r="L18" i="99"/>
  <c r="F18" i="99"/>
  <c r="B18" i="99"/>
  <c r="A18" i="99"/>
  <c r="L17" i="99"/>
  <c r="B17" i="99"/>
  <c r="L16" i="99"/>
  <c r="F16" i="99"/>
  <c r="B16" i="99"/>
  <c r="A16" i="99"/>
  <c r="L15" i="99"/>
  <c r="B15" i="99"/>
  <c r="L14" i="99"/>
  <c r="F14" i="99"/>
  <c r="B14" i="99"/>
  <c r="A14" i="99"/>
  <c r="B13" i="99"/>
  <c r="F12" i="99"/>
  <c r="B12" i="99"/>
  <c r="A12" i="99"/>
  <c r="M11" i="99"/>
  <c r="I11" i="99"/>
  <c r="H11" i="99"/>
  <c r="B11" i="99"/>
  <c r="M10" i="99"/>
  <c r="I10" i="99"/>
  <c r="H10" i="99"/>
  <c r="F10" i="99"/>
  <c r="B10" i="99"/>
  <c r="A10" i="99"/>
  <c r="M9" i="99"/>
  <c r="I9" i="99"/>
  <c r="H9" i="99"/>
  <c r="B9" i="99"/>
  <c r="M8" i="99"/>
  <c r="I8" i="99"/>
  <c r="H8" i="99"/>
  <c r="F8" i="99"/>
  <c r="B8" i="99"/>
  <c r="A8" i="99"/>
  <c r="M7" i="99"/>
  <c r="I7" i="99"/>
  <c r="H7" i="99"/>
  <c r="B7" i="99"/>
  <c r="M6" i="99"/>
  <c r="I6" i="99"/>
  <c r="H6" i="99"/>
  <c r="F6" i="99"/>
  <c r="B6" i="99"/>
  <c r="A6" i="99"/>
  <c r="M5" i="99"/>
  <c r="I5" i="99"/>
  <c r="H5" i="99"/>
  <c r="B5" i="99"/>
  <c r="M4" i="99"/>
  <c r="I4" i="99"/>
  <c r="H4" i="99"/>
  <c r="F4" i="99"/>
  <c r="B4" i="99"/>
  <c r="A4" i="99"/>
  <c r="M3" i="99"/>
  <c r="I3" i="99"/>
  <c r="H3" i="99"/>
  <c r="B3" i="99"/>
  <c r="M2" i="99"/>
  <c r="I2" i="99"/>
  <c r="H2" i="99"/>
  <c r="F2" i="99"/>
  <c r="B2" i="99"/>
  <c r="A2" i="99"/>
  <c r="B44" i="98"/>
  <c r="F43" i="98"/>
  <c r="D43" i="98"/>
  <c r="B43" i="98"/>
  <c r="A43" i="98"/>
  <c r="F42" i="98"/>
  <c r="D42" i="98"/>
  <c r="B42" i="98"/>
  <c r="A42" i="98"/>
  <c r="F41" i="98"/>
  <c r="D41" i="98"/>
  <c r="B41" i="98"/>
  <c r="A41" i="98"/>
  <c r="F40" i="98"/>
  <c r="D40" i="98"/>
  <c r="B40" i="98"/>
  <c r="A40" i="98"/>
  <c r="F39" i="98"/>
  <c r="D39" i="98"/>
  <c r="B39" i="98"/>
  <c r="A39" i="98"/>
  <c r="F38" i="98"/>
  <c r="D38" i="98"/>
  <c r="B38" i="98"/>
  <c r="A38" i="98"/>
  <c r="F37" i="98"/>
  <c r="D37" i="98"/>
  <c r="B37" i="98"/>
  <c r="A37" i="98"/>
  <c r="F36" i="98"/>
  <c r="D36" i="98"/>
  <c r="B36" i="98"/>
  <c r="A36" i="98"/>
  <c r="F35" i="98"/>
  <c r="D35" i="98"/>
  <c r="B35" i="98"/>
  <c r="A35" i="98"/>
  <c r="F34" i="98"/>
  <c r="D34" i="98"/>
  <c r="B34" i="98"/>
  <c r="A34" i="98"/>
  <c r="F33" i="98"/>
  <c r="D33" i="98"/>
  <c r="B33" i="98"/>
  <c r="A33" i="98"/>
  <c r="H32" i="98"/>
  <c r="F32" i="98"/>
  <c r="D32" i="98"/>
  <c r="B32" i="98"/>
  <c r="A32" i="98"/>
  <c r="F31" i="98"/>
  <c r="E31" i="98"/>
  <c r="D31" i="98"/>
  <c r="B31" i="98"/>
  <c r="A31" i="98"/>
  <c r="F30" i="98"/>
  <c r="E30" i="98"/>
  <c r="D30" i="98"/>
  <c r="B30" i="98"/>
  <c r="A30" i="98"/>
  <c r="F29" i="98"/>
  <c r="E29" i="98"/>
  <c r="D29" i="98"/>
  <c r="B29" i="98"/>
  <c r="A29" i="98"/>
  <c r="F28" i="98"/>
  <c r="E28" i="98"/>
  <c r="D28" i="98"/>
  <c r="B28" i="98"/>
  <c r="A28" i="98"/>
  <c r="F27" i="98"/>
  <c r="E27" i="98"/>
  <c r="D27" i="98"/>
  <c r="B27" i="98"/>
  <c r="A27" i="98"/>
  <c r="F26" i="98"/>
  <c r="E26" i="98"/>
  <c r="D26" i="98"/>
  <c r="B26" i="98"/>
  <c r="A26" i="98"/>
  <c r="B25" i="98"/>
  <c r="F24" i="98"/>
  <c r="B24" i="98"/>
  <c r="A24" i="98"/>
  <c r="B23" i="98"/>
  <c r="F22" i="98"/>
  <c r="B22" i="98"/>
  <c r="A22" i="98"/>
  <c r="B21" i="98"/>
  <c r="F20" i="98"/>
  <c r="B20" i="98"/>
  <c r="A20" i="98"/>
  <c r="B19" i="98"/>
  <c r="L18" i="98"/>
  <c r="F18" i="98"/>
  <c r="B18" i="98"/>
  <c r="A18" i="98"/>
  <c r="L17" i="98"/>
  <c r="B17" i="98"/>
  <c r="L16" i="98"/>
  <c r="F16" i="98"/>
  <c r="B16" i="98"/>
  <c r="A16" i="98"/>
  <c r="L15" i="98"/>
  <c r="B15" i="98"/>
  <c r="L14" i="98"/>
  <c r="F14" i="98"/>
  <c r="B14" i="98"/>
  <c r="A14" i="98"/>
  <c r="B13" i="98"/>
  <c r="F12" i="98"/>
  <c r="B12" i="98"/>
  <c r="A12" i="98"/>
  <c r="M11" i="98"/>
  <c r="I11" i="98"/>
  <c r="H11" i="98"/>
  <c r="B11" i="98"/>
  <c r="M10" i="98"/>
  <c r="I10" i="98"/>
  <c r="H10" i="98"/>
  <c r="F10" i="98"/>
  <c r="B10" i="98"/>
  <c r="A10" i="98"/>
  <c r="M9" i="98"/>
  <c r="I9" i="98"/>
  <c r="H9" i="98"/>
  <c r="B9" i="98"/>
  <c r="M8" i="98"/>
  <c r="I8" i="98"/>
  <c r="H8" i="98"/>
  <c r="F8" i="98"/>
  <c r="B8" i="98"/>
  <c r="A8" i="98"/>
  <c r="M7" i="98"/>
  <c r="I7" i="98"/>
  <c r="H7" i="98"/>
  <c r="B7" i="98"/>
  <c r="M6" i="98"/>
  <c r="I6" i="98"/>
  <c r="H6" i="98"/>
  <c r="F6" i="98"/>
  <c r="B6" i="98"/>
  <c r="A6" i="98"/>
  <c r="M5" i="98"/>
  <c r="I5" i="98"/>
  <c r="H5" i="98"/>
  <c r="B5" i="98"/>
  <c r="M4" i="98"/>
  <c r="I4" i="98"/>
  <c r="H4" i="98"/>
  <c r="F4" i="98"/>
  <c r="B4" i="98"/>
  <c r="A4" i="98"/>
  <c r="M3" i="98"/>
  <c r="I3" i="98"/>
  <c r="H3" i="98"/>
  <c r="B3" i="98"/>
  <c r="M2" i="98"/>
  <c r="I2" i="98"/>
  <c r="H2" i="98"/>
  <c r="F2" i="98"/>
  <c r="B2" i="98"/>
  <c r="A2" i="98"/>
  <c r="B44" i="97"/>
  <c r="F43" i="97"/>
  <c r="D43" i="97"/>
  <c r="B43" i="97"/>
  <c r="A43" i="97"/>
  <c r="F42" i="97"/>
  <c r="D42" i="97"/>
  <c r="B42" i="97"/>
  <c r="A42" i="97"/>
  <c r="F41" i="97"/>
  <c r="D41" i="97"/>
  <c r="B41" i="97"/>
  <c r="A41" i="97"/>
  <c r="F40" i="97"/>
  <c r="D40" i="97"/>
  <c r="B40" i="97"/>
  <c r="A40" i="97"/>
  <c r="F39" i="97"/>
  <c r="D39" i="97"/>
  <c r="B39" i="97"/>
  <c r="A39" i="97"/>
  <c r="F38" i="97"/>
  <c r="D38" i="97"/>
  <c r="B38" i="97"/>
  <c r="A38" i="97"/>
  <c r="F37" i="97"/>
  <c r="D37" i="97"/>
  <c r="B37" i="97"/>
  <c r="A37" i="97"/>
  <c r="F36" i="97"/>
  <c r="D36" i="97"/>
  <c r="B36" i="97"/>
  <c r="A36" i="97"/>
  <c r="F35" i="97"/>
  <c r="D35" i="97"/>
  <c r="B35" i="97"/>
  <c r="A35" i="97"/>
  <c r="F34" i="97"/>
  <c r="D34" i="97"/>
  <c r="B34" i="97"/>
  <c r="A34" i="97"/>
  <c r="F33" i="97"/>
  <c r="D33" i="97"/>
  <c r="B33" i="97"/>
  <c r="A33" i="97"/>
  <c r="H32" i="97"/>
  <c r="F32" i="97"/>
  <c r="D32" i="97"/>
  <c r="B32" i="97"/>
  <c r="A32" i="97"/>
  <c r="F31" i="97"/>
  <c r="E31" i="97"/>
  <c r="D31" i="97"/>
  <c r="B31" i="97"/>
  <c r="A31" i="97"/>
  <c r="F30" i="97"/>
  <c r="E30" i="97"/>
  <c r="D30" i="97"/>
  <c r="B30" i="97"/>
  <c r="A30" i="97"/>
  <c r="F29" i="97"/>
  <c r="E29" i="97"/>
  <c r="D29" i="97"/>
  <c r="B29" i="97"/>
  <c r="A29" i="97"/>
  <c r="F28" i="97"/>
  <c r="E28" i="97"/>
  <c r="D28" i="97"/>
  <c r="B28" i="97"/>
  <c r="A28" i="97"/>
  <c r="F27" i="97"/>
  <c r="E27" i="97"/>
  <c r="D27" i="97"/>
  <c r="B27" i="97"/>
  <c r="A27" i="97"/>
  <c r="F26" i="97"/>
  <c r="E26" i="97"/>
  <c r="D26" i="97"/>
  <c r="B26" i="97"/>
  <c r="A26" i="97"/>
  <c r="B25" i="97"/>
  <c r="F24" i="97"/>
  <c r="B24" i="97"/>
  <c r="A24" i="97"/>
  <c r="B23" i="97"/>
  <c r="F22" i="97"/>
  <c r="B22" i="97"/>
  <c r="A22" i="97"/>
  <c r="B21" i="97"/>
  <c r="F20" i="97"/>
  <c r="B20" i="97"/>
  <c r="A20" i="97"/>
  <c r="B19" i="97"/>
  <c r="L18" i="97"/>
  <c r="F18" i="97"/>
  <c r="B18" i="97"/>
  <c r="A18" i="97"/>
  <c r="L17" i="97"/>
  <c r="B17" i="97"/>
  <c r="L16" i="97"/>
  <c r="F16" i="97"/>
  <c r="B16" i="97"/>
  <c r="A16" i="97"/>
  <c r="L15" i="97"/>
  <c r="B15" i="97"/>
  <c r="L14" i="97"/>
  <c r="F14" i="97"/>
  <c r="B14" i="97"/>
  <c r="A14" i="97"/>
  <c r="B13" i="97"/>
  <c r="F12" i="97"/>
  <c r="B12" i="97"/>
  <c r="A12" i="97"/>
  <c r="M11" i="97"/>
  <c r="I11" i="97"/>
  <c r="H11" i="97"/>
  <c r="B11" i="97"/>
  <c r="M10" i="97"/>
  <c r="I10" i="97"/>
  <c r="H10" i="97"/>
  <c r="F10" i="97"/>
  <c r="B10" i="97"/>
  <c r="A10" i="97"/>
  <c r="M9" i="97"/>
  <c r="I9" i="97"/>
  <c r="H9" i="97"/>
  <c r="B9" i="97"/>
  <c r="M8" i="97"/>
  <c r="I8" i="97"/>
  <c r="H8" i="97"/>
  <c r="F8" i="97"/>
  <c r="B8" i="97"/>
  <c r="A8" i="97"/>
  <c r="M7" i="97"/>
  <c r="I7" i="97"/>
  <c r="H7" i="97"/>
  <c r="B7" i="97"/>
  <c r="M6" i="97"/>
  <c r="I6" i="97"/>
  <c r="H6" i="97"/>
  <c r="F6" i="97"/>
  <c r="B6" i="97"/>
  <c r="A6" i="97"/>
  <c r="M5" i="97"/>
  <c r="I5" i="97"/>
  <c r="H5" i="97"/>
  <c r="B5" i="97"/>
  <c r="M4" i="97"/>
  <c r="I4" i="97"/>
  <c r="H4" i="97"/>
  <c r="F4" i="97"/>
  <c r="B4" i="97"/>
  <c r="A4" i="97"/>
  <c r="M3" i="97"/>
  <c r="I3" i="97"/>
  <c r="H3" i="97"/>
  <c r="B3" i="97"/>
  <c r="M2" i="97"/>
  <c r="I2" i="97"/>
  <c r="H2" i="97"/>
  <c r="F2" i="97"/>
  <c r="B2" i="97"/>
  <c r="A2" i="97"/>
  <c r="B44" i="96"/>
  <c r="F43" i="96"/>
  <c r="D43" i="96"/>
  <c r="B43" i="96"/>
  <c r="A43" i="96"/>
  <c r="F42" i="96"/>
  <c r="D42" i="96"/>
  <c r="B42" i="96"/>
  <c r="A42" i="96"/>
  <c r="F41" i="96"/>
  <c r="D41" i="96"/>
  <c r="B41" i="96"/>
  <c r="A41" i="96"/>
  <c r="F40" i="96"/>
  <c r="D40" i="96"/>
  <c r="B40" i="96"/>
  <c r="A40" i="96"/>
  <c r="F39" i="96"/>
  <c r="D39" i="96"/>
  <c r="B39" i="96"/>
  <c r="A39" i="96"/>
  <c r="F38" i="96"/>
  <c r="D38" i="96"/>
  <c r="B38" i="96"/>
  <c r="A38" i="96"/>
  <c r="F37" i="96"/>
  <c r="D37" i="96"/>
  <c r="B37" i="96"/>
  <c r="A37" i="96"/>
  <c r="F36" i="96"/>
  <c r="D36" i="96"/>
  <c r="B36" i="96"/>
  <c r="A36" i="96"/>
  <c r="F35" i="96"/>
  <c r="D35" i="96"/>
  <c r="B35" i="96"/>
  <c r="A35" i="96"/>
  <c r="F34" i="96"/>
  <c r="D34" i="96"/>
  <c r="B34" i="96"/>
  <c r="A34" i="96"/>
  <c r="F33" i="96"/>
  <c r="D33" i="96"/>
  <c r="B33" i="96"/>
  <c r="A33" i="96"/>
  <c r="H32" i="96"/>
  <c r="F32" i="96"/>
  <c r="D32" i="96"/>
  <c r="B32" i="96"/>
  <c r="A32" i="96"/>
  <c r="F31" i="96"/>
  <c r="E31" i="96"/>
  <c r="D31" i="96"/>
  <c r="B31" i="96"/>
  <c r="A31" i="96"/>
  <c r="F30" i="96"/>
  <c r="E30" i="96"/>
  <c r="D30" i="96"/>
  <c r="B30" i="96"/>
  <c r="A30" i="96"/>
  <c r="F29" i="96"/>
  <c r="E29" i="96"/>
  <c r="D29" i="96"/>
  <c r="B29" i="96"/>
  <c r="A29" i="96"/>
  <c r="F28" i="96"/>
  <c r="E28" i="96"/>
  <c r="D28" i="96"/>
  <c r="B28" i="96"/>
  <c r="A28" i="96"/>
  <c r="F27" i="96"/>
  <c r="E27" i="96"/>
  <c r="D27" i="96"/>
  <c r="B27" i="96"/>
  <c r="A27" i="96"/>
  <c r="F26" i="96"/>
  <c r="E26" i="96"/>
  <c r="D26" i="96"/>
  <c r="B26" i="96"/>
  <c r="A26" i="96"/>
  <c r="B25" i="96"/>
  <c r="F24" i="96"/>
  <c r="B24" i="96"/>
  <c r="A24" i="96"/>
  <c r="B23" i="96"/>
  <c r="F22" i="96"/>
  <c r="B22" i="96"/>
  <c r="A22" i="96"/>
  <c r="B21" i="96"/>
  <c r="F20" i="96"/>
  <c r="B20" i="96"/>
  <c r="A20" i="96"/>
  <c r="B19" i="96"/>
  <c r="L18" i="96"/>
  <c r="F18" i="96"/>
  <c r="B18" i="96"/>
  <c r="A18" i="96"/>
  <c r="L17" i="96"/>
  <c r="B17" i="96"/>
  <c r="L16" i="96"/>
  <c r="F16" i="96"/>
  <c r="B16" i="96"/>
  <c r="A16" i="96"/>
  <c r="L15" i="96"/>
  <c r="B15" i="96"/>
  <c r="L14" i="96"/>
  <c r="F14" i="96"/>
  <c r="B14" i="96"/>
  <c r="A14" i="96"/>
  <c r="B13" i="96"/>
  <c r="F12" i="96"/>
  <c r="B12" i="96"/>
  <c r="A12" i="96"/>
  <c r="M11" i="96"/>
  <c r="I11" i="96"/>
  <c r="H11" i="96"/>
  <c r="B11" i="96"/>
  <c r="M10" i="96"/>
  <c r="I10" i="96"/>
  <c r="H10" i="96"/>
  <c r="F10" i="96"/>
  <c r="B10" i="96"/>
  <c r="A10" i="96"/>
  <c r="M9" i="96"/>
  <c r="I9" i="96"/>
  <c r="H9" i="96"/>
  <c r="B9" i="96"/>
  <c r="M8" i="96"/>
  <c r="I8" i="96"/>
  <c r="H8" i="96"/>
  <c r="F8" i="96"/>
  <c r="B8" i="96"/>
  <c r="A8" i="96"/>
  <c r="M7" i="96"/>
  <c r="I7" i="96"/>
  <c r="H7" i="96"/>
  <c r="B7" i="96"/>
  <c r="M6" i="96"/>
  <c r="I6" i="96"/>
  <c r="H6" i="96"/>
  <c r="F6" i="96"/>
  <c r="B6" i="96"/>
  <c r="A6" i="96"/>
  <c r="M5" i="96"/>
  <c r="I5" i="96"/>
  <c r="H5" i="96"/>
  <c r="B5" i="96"/>
  <c r="M4" i="96"/>
  <c r="I4" i="96"/>
  <c r="H4" i="96"/>
  <c r="F4" i="96"/>
  <c r="B4" i="96"/>
  <c r="A4" i="96"/>
  <c r="M3" i="96"/>
  <c r="I3" i="96"/>
  <c r="H3" i="96"/>
  <c r="B3" i="96"/>
  <c r="M2" i="96"/>
  <c r="I2" i="96"/>
  <c r="H2" i="96"/>
  <c r="F2" i="96"/>
  <c r="B2" i="96"/>
  <c r="A2" i="96"/>
  <c r="B44" i="95"/>
  <c r="F43" i="95"/>
  <c r="D43" i="95"/>
  <c r="B43" i="95"/>
  <c r="A43" i="95"/>
  <c r="F42" i="95"/>
  <c r="D42" i="95"/>
  <c r="B42" i="95"/>
  <c r="A42" i="95"/>
  <c r="F41" i="95"/>
  <c r="D41" i="95"/>
  <c r="B41" i="95"/>
  <c r="A41" i="95"/>
  <c r="F40" i="95"/>
  <c r="D40" i="95"/>
  <c r="B40" i="95"/>
  <c r="A40" i="95"/>
  <c r="F39" i="95"/>
  <c r="D39" i="95"/>
  <c r="B39" i="95"/>
  <c r="A39" i="95"/>
  <c r="F38" i="95"/>
  <c r="D38" i="95"/>
  <c r="B38" i="95"/>
  <c r="A38" i="95"/>
  <c r="F37" i="95"/>
  <c r="D37" i="95"/>
  <c r="B37" i="95"/>
  <c r="A37" i="95"/>
  <c r="F36" i="95"/>
  <c r="D36" i="95"/>
  <c r="B36" i="95"/>
  <c r="A36" i="95"/>
  <c r="F35" i="95"/>
  <c r="D35" i="95"/>
  <c r="B35" i="95"/>
  <c r="A35" i="95"/>
  <c r="F34" i="95"/>
  <c r="D34" i="95"/>
  <c r="B34" i="95"/>
  <c r="A34" i="95"/>
  <c r="F33" i="95"/>
  <c r="D33" i="95"/>
  <c r="B33" i="95"/>
  <c r="A33" i="95"/>
  <c r="H32" i="95"/>
  <c r="F32" i="95"/>
  <c r="D32" i="95"/>
  <c r="B32" i="95"/>
  <c r="A32" i="95"/>
  <c r="F31" i="95"/>
  <c r="E31" i="95"/>
  <c r="D31" i="95"/>
  <c r="B31" i="95"/>
  <c r="A31" i="95"/>
  <c r="F30" i="95"/>
  <c r="E30" i="95"/>
  <c r="D30" i="95"/>
  <c r="B30" i="95"/>
  <c r="A30" i="95"/>
  <c r="F29" i="95"/>
  <c r="E29" i="95"/>
  <c r="D29" i="95"/>
  <c r="B29" i="95"/>
  <c r="A29" i="95"/>
  <c r="F28" i="95"/>
  <c r="E28" i="95"/>
  <c r="D28" i="95"/>
  <c r="B28" i="95"/>
  <c r="A28" i="95"/>
  <c r="F27" i="95"/>
  <c r="E27" i="95"/>
  <c r="D27" i="95"/>
  <c r="B27" i="95"/>
  <c r="A27" i="95"/>
  <c r="F26" i="95"/>
  <c r="E26" i="95"/>
  <c r="D26" i="95"/>
  <c r="B26" i="95"/>
  <c r="A26" i="95"/>
  <c r="B25" i="95"/>
  <c r="F24" i="95"/>
  <c r="B24" i="95"/>
  <c r="A24" i="95"/>
  <c r="B23" i="95"/>
  <c r="F22" i="95"/>
  <c r="B22" i="95"/>
  <c r="A22" i="95"/>
  <c r="B21" i="95"/>
  <c r="F20" i="95"/>
  <c r="B20" i="95"/>
  <c r="A20" i="95"/>
  <c r="B19" i="95"/>
  <c r="L18" i="95"/>
  <c r="F18" i="95"/>
  <c r="B18" i="95"/>
  <c r="A18" i="95"/>
  <c r="L17" i="95"/>
  <c r="B17" i="95"/>
  <c r="L16" i="95"/>
  <c r="F16" i="95"/>
  <c r="B16" i="95"/>
  <c r="A16" i="95"/>
  <c r="L15" i="95"/>
  <c r="B15" i="95"/>
  <c r="L14" i="95"/>
  <c r="F14" i="95"/>
  <c r="B14" i="95"/>
  <c r="A14" i="95"/>
  <c r="B13" i="95"/>
  <c r="F12" i="95"/>
  <c r="B12" i="95"/>
  <c r="A12" i="95"/>
  <c r="M11" i="95"/>
  <c r="I11" i="95"/>
  <c r="H11" i="95"/>
  <c r="B11" i="95"/>
  <c r="M10" i="95"/>
  <c r="I10" i="95"/>
  <c r="H10" i="95"/>
  <c r="F10" i="95"/>
  <c r="B10" i="95"/>
  <c r="A10" i="95"/>
  <c r="M9" i="95"/>
  <c r="I9" i="95"/>
  <c r="H9" i="95"/>
  <c r="B9" i="95"/>
  <c r="M8" i="95"/>
  <c r="I8" i="95"/>
  <c r="H8" i="95"/>
  <c r="F8" i="95"/>
  <c r="B8" i="95"/>
  <c r="A8" i="95"/>
  <c r="M7" i="95"/>
  <c r="I7" i="95"/>
  <c r="H7" i="95"/>
  <c r="B7" i="95"/>
  <c r="M6" i="95"/>
  <c r="I6" i="95"/>
  <c r="H6" i="95"/>
  <c r="F6" i="95"/>
  <c r="B6" i="95"/>
  <c r="A6" i="95"/>
  <c r="M5" i="95"/>
  <c r="I5" i="95"/>
  <c r="H5" i="95"/>
  <c r="B5" i="95"/>
  <c r="M4" i="95"/>
  <c r="I4" i="95"/>
  <c r="H4" i="95"/>
  <c r="F4" i="95"/>
  <c r="B4" i="95"/>
  <c r="A4" i="95"/>
  <c r="M3" i="95"/>
  <c r="I3" i="95"/>
  <c r="H3" i="95"/>
  <c r="B3" i="95"/>
  <c r="M2" i="95"/>
  <c r="I2" i="95"/>
  <c r="H2" i="95"/>
  <c r="F2" i="95"/>
  <c r="B2" i="95"/>
  <c r="A2" i="95"/>
  <c r="B44" i="94"/>
  <c r="F43" i="94"/>
  <c r="D43" i="94"/>
  <c r="B43" i="94"/>
  <c r="A43" i="94"/>
  <c r="F42" i="94"/>
  <c r="D42" i="94"/>
  <c r="B42" i="94"/>
  <c r="A42" i="94"/>
  <c r="F41" i="94"/>
  <c r="D41" i="94"/>
  <c r="B41" i="94"/>
  <c r="A41" i="94"/>
  <c r="F40" i="94"/>
  <c r="D40" i="94"/>
  <c r="B40" i="94"/>
  <c r="A40" i="94"/>
  <c r="F39" i="94"/>
  <c r="D39" i="94"/>
  <c r="B39" i="94"/>
  <c r="A39" i="94"/>
  <c r="F38" i="94"/>
  <c r="D38" i="94"/>
  <c r="B38" i="94"/>
  <c r="A38" i="94"/>
  <c r="F37" i="94"/>
  <c r="D37" i="94"/>
  <c r="B37" i="94"/>
  <c r="A37" i="94"/>
  <c r="F36" i="94"/>
  <c r="D36" i="94"/>
  <c r="B36" i="94"/>
  <c r="A36" i="94"/>
  <c r="F35" i="94"/>
  <c r="D35" i="94"/>
  <c r="B35" i="94"/>
  <c r="A35" i="94"/>
  <c r="F34" i="94"/>
  <c r="D34" i="94"/>
  <c r="B34" i="94"/>
  <c r="A34" i="94"/>
  <c r="F33" i="94"/>
  <c r="D33" i="94"/>
  <c r="B33" i="94"/>
  <c r="A33" i="94"/>
  <c r="H32" i="94"/>
  <c r="F32" i="94"/>
  <c r="D32" i="94"/>
  <c r="B32" i="94"/>
  <c r="A32" i="94"/>
  <c r="F31" i="94"/>
  <c r="E31" i="94"/>
  <c r="D31" i="94"/>
  <c r="B31" i="94"/>
  <c r="A31" i="94"/>
  <c r="F30" i="94"/>
  <c r="E30" i="94"/>
  <c r="D30" i="94"/>
  <c r="B30" i="94"/>
  <c r="A30" i="94"/>
  <c r="F29" i="94"/>
  <c r="E29" i="94"/>
  <c r="D29" i="94"/>
  <c r="B29" i="94"/>
  <c r="A29" i="94"/>
  <c r="F28" i="94"/>
  <c r="E28" i="94"/>
  <c r="D28" i="94"/>
  <c r="B28" i="94"/>
  <c r="A28" i="94"/>
  <c r="F27" i="94"/>
  <c r="E27" i="94"/>
  <c r="D27" i="94"/>
  <c r="B27" i="94"/>
  <c r="A27" i="94"/>
  <c r="F26" i="94"/>
  <c r="E26" i="94"/>
  <c r="D26" i="94"/>
  <c r="B26" i="94"/>
  <c r="A26" i="94"/>
  <c r="B25" i="94"/>
  <c r="F24" i="94"/>
  <c r="B24" i="94"/>
  <c r="A24" i="94"/>
  <c r="B23" i="94"/>
  <c r="F22" i="94"/>
  <c r="B22" i="94"/>
  <c r="A22" i="94"/>
  <c r="B21" i="94"/>
  <c r="F20" i="94"/>
  <c r="B20" i="94"/>
  <c r="A20" i="94"/>
  <c r="B19" i="94"/>
  <c r="L18" i="94"/>
  <c r="F18" i="94"/>
  <c r="B18" i="94"/>
  <c r="A18" i="94"/>
  <c r="L17" i="94"/>
  <c r="B17" i="94"/>
  <c r="L16" i="94"/>
  <c r="F16" i="94"/>
  <c r="B16" i="94"/>
  <c r="A16" i="94"/>
  <c r="L15" i="94"/>
  <c r="B15" i="94"/>
  <c r="L14" i="94"/>
  <c r="F14" i="94"/>
  <c r="B14" i="94"/>
  <c r="A14" i="94"/>
  <c r="B13" i="94"/>
  <c r="F12" i="94"/>
  <c r="B12" i="94"/>
  <c r="A12" i="94"/>
  <c r="M11" i="94"/>
  <c r="I11" i="94"/>
  <c r="H11" i="94"/>
  <c r="B11" i="94"/>
  <c r="M10" i="94"/>
  <c r="I10" i="94"/>
  <c r="H10" i="94"/>
  <c r="F10" i="94"/>
  <c r="B10" i="94"/>
  <c r="A10" i="94"/>
  <c r="M9" i="94"/>
  <c r="I9" i="94"/>
  <c r="H9" i="94"/>
  <c r="B9" i="94"/>
  <c r="M8" i="94"/>
  <c r="I8" i="94"/>
  <c r="H8" i="94"/>
  <c r="F8" i="94"/>
  <c r="B8" i="94"/>
  <c r="A8" i="94"/>
  <c r="M7" i="94"/>
  <c r="I7" i="94"/>
  <c r="H7" i="94"/>
  <c r="B7" i="94"/>
  <c r="M6" i="94"/>
  <c r="I6" i="94"/>
  <c r="H6" i="94"/>
  <c r="F6" i="94"/>
  <c r="B6" i="94"/>
  <c r="A6" i="94"/>
  <c r="M5" i="94"/>
  <c r="I5" i="94"/>
  <c r="H5" i="94"/>
  <c r="B5" i="94"/>
  <c r="M4" i="94"/>
  <c r="I4" i="94"/>
  <c r="H4" i="94"/>
  <c r="F4" i="94"/>
  <c r="B4" i="94"/>
  <c r="A4" i="94"/>
  <c r="M3" i="94"/>
  <c r="I3" i="94"/>
  <c r="H3" i="94"/>
  <c r="B3" i="94"/>
  <c r="M2" i="94"/>
  <c r="I2" i="94"/>
  <c r="H2" i="94"/>
  <c r="F2" i="94"/>
  <c r="B2" i="94"/>
  <c r="A2" i="94"/>
  <c r="B44" i="93"/>
  <c r="F43" i="93"/>
  <c r="D43" i="93"/>
  <c r="B43" i="93"/>
  <c r="A43" i="93"/>
  <c r="F42" i="93"/>
  <c r="D42" i="93"/>
  <c r="B42" i="93"/>
  <c r="A42" i="93"/>
  <c r="F41" i="93"/>
  <c r="D41" i="93"/>
  <c r="B41" i="93"/>
  <c r="A41" i="93"/>
  <c r="F40" i="93"/>
  <c r="D40" i="93"/>
  <c r="B40" i="93"/>
  <c r="A40" i="93"/>
  <c r="F39" i="93"/>
  <c r="D39" i="93"/>
  <c r="B39" i="93"/>
  <c r="A39" i="93"/>
  <c r="F38" i="93"/>
  <c r="D38" i="93"/>
  <c r="B38" i="93"/>
  <c r="A38" i="93"/>
  <c r="F37" i="93"/>
  <c r="D37" i="93"/>
  <c r="B37" i="93"/>
  <c r="A37" i="93"/>
  <c r="F36" i="93"/>
  <c r="D36" i="93"/>
  <c r="B36" i="93"/>
  <c r="A36" i="93"/>
  <c r="F35" i="93"/>
  <c r="D35" i="93"/>
  <c r="B35" i="93"/>
  <c r="A35" i="93"/>
  <c r="F34" i="93"/>
  <c r="D34" i="93"/>
  <c r="B34" i="93"/>
  <c r="A34" i="93"/>
  <c r="F33" i="93"/>
  <c r="D33" i="93"/>
  <c r="B33" i="93"/>
  <c r="A33" i="93"/>
  <c r="H32" i="93"/>
  <c r="F32" i="93"/>
  <c r="D32" i="93"/>
  <c r="B32" i="93"/>
  <c r="A32" i="93"/>
  <c r="F31" i="93"/>
  <c r="E31" i="93"/>
  <c r="D31" i="93"/>
  <c r="B31" i="93"/>
  <c r="A31" i="93"/>
  <c r="F30" i="93"/>
  <c r="E30" i="93"/>
  <c r="D30" i="93"/>
  <c r="B30" i="93"/>
  <c r="A30" i="93"/>
  <c r="F29" i="93"/>
  <c r="E29" i="93"/>
  <c r="D29" i="93"/>
  <c r="B29" i="93"/>
  <c r="A29" i="93"/>
  <c r="F28" i="93"/>
  <c r="E28" i="93"/>
  <c r="D28" i="93"/>
  <c r="B28" i="93"/>
  <c r="A28" i="93"/>
  <c r="F27" i="93"/>
  <c r="E27" i="93"/>
  <c r="D27" i="93"/>
  <c r="B27" i="93"/>
  <c r="A27" i="93"/>
  <c r="F26" i="93"/>
  <c r="E26" i="93"/>
  <c r="D26" i="93"/>
  <c r="B26" i="93"/>
  <c r="A26" i="93"/>
  <c r="B25" i="93"/>
  <c r="F24" i="93"/>
  <c r="B24" i="93"/>
  <c r="A24" i="93"/>
  <c r="B23" i="93"/>
  <c r="F22" i="93"/>
  <c r="B22" i="93"/>
  <c r="A22" i="93"/>
  <c r="B21" i="93"/>
  <c r="F20" i="93"/>
  <c r="B20" i="93"/>
  <c r="A20" i="93"/>
  <c r="B19" i="93"/>
  <c r="L18" i="93"/>
  <c r="F18" i="93"/>
  <c r="B18" i="93"/>
  <c r="A18" i="93"/>
  <c r="L17" i="93"/>
  <c r="B17" i="93"/>
  <c r="L16" i="93"/>
  <c r="F16" i="93"/>
  <c r="B16" i="93"/>
  <c r="A16" i="93"/>
  <c r="L15" i="93"/>
  <c r="B15" i="93"/>
  <c r="L14" i="93"/>
  <c r="F14" i="93"/>
  <c r="B14" i="93"/>
  <c r="A14" i="93"/>
  <c r="B13" i="93"/>
  <c r="F12" i="93"/>
  <c r="B12" i="93"/>
  <c r="A12" i="93"/>
  <c r="M11" i="93"/>
  <c r="I11" i="93"/>
  <c r="H11" i="93"/>
  <c r="B11" i="93"/>
  <c r="M10" i="93"/>
  <c r="I10" i="93"/>
  <c r="H10" i="93"/>
  <c r="F10" i="93"/>
  <c r="B10" i="93"/>
  <c r="A10" i="93"/>
  <c r="M9" i="93"/>
  <c r="I9" i="93"/>
  <c r="H9" i="93"/>
  <c r="B9" i="93"/>
  <c r="M8" i="93"/>
  <c r="I8" i="93"/>
  <c r="H8" i="93"/>
  <c r="F8" i="93"/>
  <c r="B8" i="93"/>
  <c r="A8" i="93"/>
  <c r="M7" i="93"/>
  <c r="I7" i="93"/>
  <c r="H7" i="93"/>
  <c r="B7" i="93"/>
  <c r="M6" i="93"/>
  <c r="I6" i="93"/>
  <c r="H6" i="93"/>
  <c r="F6" i="93"/>
  <c r="B6" i="93"/>
  <c r="A6" i="93"/>
  <c r="M5" i="93"/>
  <c r="I5" i="93"/>
  <c r="H5" i="93"/>
  <c r="B5" i="93"/>
  <c r="M4" i="93"/>
  <c r="I4" i="93"/>
  <c r="H4" i="93"/>
  <c r="F4" i="93"/>
  <c r="B4" i="93"/>
  <c r="A4" i="93"/>
  <c r="M3" i="93"/>
  <c r="I3" i="93"/>
  <c r="H3" i="93"/>
  <c r="B3" i="93"/>
  <c r="M2" i="93"/>
  <c r="I2" i="93"/>
  <c r="H2" i="93"/>
  <c r="F2" i="93"/>
  <c r="B2" i="93"/>
  <c r="A2" i="93"/>
  <c r="B44" i="92"/>
  <c r="F43" i="92"/>
  <c r="D43" i="92"/>
  <c r="B43" i="92"/>
  <c r="A43" i="92"/>
  <c r="F42" i="92"/>
  <c r="D42" i="92"/>
  <c r="B42" i="92"/>
  <c r="A42" i="92"/>
  <c r="F41" i="92"/>
  <c r="D41" i="92"/>
  <c r="B41" i="92"/>
  <c r="A41" i="92"/>
  <c r="F40" i="92"/>
  <c r="D40" i="92"/>
  <c r="B40" i="92"/>
  <c r="A40" i="92"/>
  <c r="F39" i="92"/>
  <c r="D39" i="92"/>
  <c r="B39" i="92"/>
  <c r="A39" i="92"/>
  <c r="F38" i="92"/>
  <c r="D38" i="92"/>
  <c r="B38" i="92"/>
  <c r="A38" i="92"/>
  <c r="F37" i="92"/>
  <c r="D37" i="92"/>
  <c r="B37" i="92"/>
  <c r="A37" i="92"/>
  <c r="F36" i="92"/>
  <c r="D36" i="92"/>
  <c r="B36" i="92"/>
  <c r="A36" i="92"/>
  <c r="F35" i="92"/>
  <c r="D35" i="92"/>
  <c r="B35" i="92"/>
  <c r="A35" i="92"/>
  <c r="F34" i="92"/>
  <c r="D34" i="92"/>
  <c r="B34" i="92"/>
  <c r="A34" i="92"/>
  <c r="F33" i="92"/>
  <c r="D33" i="92"/>
  <c r="B33" i="92"/>
  <c r="A33" i="92"/>
  <c r="H32" i="92"/>
  <c r="F32" i="92"/>
  <c r="D32" i="92"/>
  <c r="B32" i="92"/>
  <c r="A32" i="92"/>
  <c r="F31" i="92"/>
  <c r="E31" i="92"/>
  <c r="D31" i="92"/>
  <c r="B31" i="92"/>
  <c r="A31" i="92"/>
  <c r="F30" i="92"/>
  <c r="E30" i="92"/>
  <c r="D30" i="92"/>
  <c r="B30" i="92"/>
  <c r="A30" i="92"/>
  <c r="F29" i="92"/>
  <c r="E29" i="92"/>
  <c r="D29" i="92"/>
  <c r="B29" i="92"/>
  <c r="A29" i="92"/>
  <c r="F28" i="92"/>
  <c r="E28" i="92"/>
  <c r="D28" i="92"/>
  <c r="B28" i="92"/>
  <c r="A28" i="92"/>
  <c r="F27" i="92"/>
  <c r="E27" i="92"/>
  <c r="D27" i="92"/>
  <c r="B27" i="92"/>
  <c r="A27" i="92"/>
  <c r="F26" i="92"/>
  <c r="E26" i="92"/>
  <c r="D26" i="92"/>
  <c r="B26" i="92"/>
  <c r="A26" i="92"/>
  <c r="B25" i="92"/>
  <c r="F24" i="92"/>
  <c r="B24" i="92"/>
  <c r="A24" i="92"/>
  <c r="B23" i="92"/>
  <c r="F22" i="92"/>
  <c r="B22" i="92"/>
  <c r="A22" i="92"/>
  <c r="B21" i="92"/>
  <c r="F20" i="92"/>
  <c r="B20" i="92"/>
  <c r="A20" i="92"/>
  <c r="B19" i="92"/>
  <c r="L18" i="92"/>
  <c r="F18" i="92"/>
  <c r="B18" i="92"/>
  <c r="A18" i="92"/>
  <c r="L17" i="92"/>
  <c r="B17" i="92"/>
  <c r="L16" i="92"/>
  <c r="F16" i="92"/>
  <c r="B16" i="92"/>
  <c r="A16" i="92"/>
  <c r="L15" i="92"/>
  <c r="B15" i="92"/>
  <c r="L14" i="92"/>
  <c r="F14" i="92"/>
  <c r="B14" i="92"/>
  <c r="A14" i="92"/>
  <c r="B13" i="92"/>
  <c r="F12" i="92"/>
  <c r="B12" i="92"/>
  <c r="A12" i="92"/>
  <c r="M11" i="92"/>
  <c r="I11" i="92"/>
  <c r="H11" i="92"/>
  <c r="B11" i="92"/>
  <c r="M10" i="92"/>
  <c r="I10" i="92"/>
  <c r="H10" i="92"/>
  <c r="F10" i="92"/>
  <c r="B10" i="92"/>
  <c r="A10" i="92"/>
  <c r="M9" i="92"/>
  <c r="I9" i="92"/>
  <c r="H9" i="92"/>
  <c r="B9" i="92"/>
  <c r="M8" i="92"/>
  <c r="I8" i="92"/>
  <c r="H8" i="92"/>
  <c r="F8" i="92"/>
  <c r="B8" i="92"/>
  <c r="A8" i="92"/>
  <c r="M7" i="92"/>
  <c r="I7" i="92"/>
  <c r="H7" i="92"/>
  <c r="B7" i="92"/>
  <c r="M6" i="92"/>
  <c r="I6" i="92"/>
  <c r="H6" i="92"/>
  <c r="F6" i="92"/>
  <c r="B6" i="92"/>
  <c r="A6" i="92"/>
  <c r="M5" i="92"/>
  <c r="I5" i="92"/>
  <c r="H5" i="92"/>
  <c r="B5" i="92"/>
  <c r="M4" i="92"/>
  <c r="I4" i="92"/>
  <c r="H4" i="92"/>
  <c r="F4" i="92"/>
  <c r="B4" i="92"/>
  <c r="A4" i="92"/>
  <c r="M3" i="92"/>
  <c r="I3" i="92"/>
  <c r="H3" i="92"/>
  <c r="B3" i="92"/>
  <c r="M2" i="92"/>
  <c r="I2" i="92"/>
  <c r="H2" i="92"/>
  <c r="F2" i="92"/>
  <c r="B2" i="92"/>
  <c r="A2" i="92"/>
  <c r="B44" i="91"/>
  <c r="F43" i="91"/>
  <c r="D43" i="91"/>
  <c r="B43" i="91"/>
  <c r="A43" i="91"/>
  <c r="F42" i="91"/>
  <c r="D42" i="91"/>
  <c r="B42" i="91"/>
  <c r="A42" i="91"/>
  <c r="F41" i="91"/>
  <c r="D41" i="91"/>
  <c r="B41" i="91"/>
  <c r="A41" i="91"/>
  <c r="F40" i="91"/>
  <c r="D40" i="91"/>
  <c r="B40" i="91"/>
  <c r="A40" i="91"/>
  <c r="F39" i="91"/>
  <c r="D39" i="91"/>
  <c r="B39" i="91"/>
  <c r="A39" i="91"/>
  <c r="F38" i="91"/>
  <c r="D38" i="91"/>
  <c r="B38" i="91"/>
  <c r="A38" i="91"/>
  <c r="F37" i="91"/>
  <c r="D37" i="91"/>
  <c r="B37" i="91"/>
  <c r="A37" i="91"/>
  <c r="F36" i="91"/>
  <c r="D36" i="91"/>
  <c r="B36" i="91"/>
  <c r="A36" i="91"/>
  <c r="F35" i="91"/>
  <c r="D35" i="91"/>
  <c r="B35" i="91"/>
  <c r="A35" i="91"/>
  <c r="F34" i="91"/>
  <c r="D34" i="91"/>
  <c r="B34" i="91"/>
  <c r="A34" i="91"/>
  <c r="F33" i="91"/>
  <c r="D33" i="91"/>
  <c r="B33" i="91"/>
  <c r="A33" i="91"/>
  <c r="H32" i="91"/>
  <c r="F32" i="91"/>
  <c r="D32" i="91"/>
  <c r="B32" i="91"/>
  <c r="A32" i="91"/>
  <c r="F31" i="91"/>
  <c r="E31" i="91"/>
  <c r="D31" i="91"/>
  <c r="B31" i="91"/>
  <c r="A31" i="91"/>
  <c r="F30" i="91"/>
  <c r="E30" i="91"/>
  <c r="D30" i="91"/>
  <c r="B30" i="91"/>
  <c r="A30" i="91"/>
  <c r="F29" i="91"/>
  <c r="E29" i="91"/>
  <c r="D29" i="91"/>
  <c r="B29" i="91"/>
  <c r="A29" i="91"/>
  <c r="F28" i="91"/>
  <c r="E28" i="91"/>
  <c r="D28" i="91"/>
  <c r="B28" i="91"/>
  <c r="A28" i="91"/>
  <c r="F27" i="91"/>
  <c r="E27" i="91"/>
  <c r="D27" i="91"/>
  <c r="B27" i="91"/>
  <c r="A27" i="91"/>
  <c r="F26" i="91"/>
  <c r="E26" i="91"/>
  <c r="D26" i="91"/>
  <c r="B26" i="91"/>
  <c r="A26" i="91"/>
  <c r="B25" i="91"/>
  <c r="F24" i="91"/>
  <c r="B24" i="91"/>
  <c r="A24" i="91"/>
  <c r="B23" i="91"/>
  <c r="F22" i="91"/>
  <c r="B22" i="91"/>
  <c r="A22" i="91"/>
  <c r="B21" i="91"/>
  <c r="F20" i="91"/>
  <c r="B20" i="91"/>
  <c r="A20" i="91"/>
  <c r="B19" i="91"/>
  <c r="L18" i="91"/>
  <c r="F18" i="91"/>
  <c r="B18" i="91"/>
  <c r="A18" i="91"/>
  <c r="L17" i="91"/>
  <c r="B17" i="91"/>
  <c r="L16" i="91"/>
  <c r="F16" i="91"/>
  <c r="B16" i="91"/>
  <c r="A16" i="91"/>
  <c r="L15" i="91"/>
  <c r="B15" i="91"/>
  <c r="L14" i="91"/>
  <c r="F14" i="91"/>
  <c r="B14" i="91"/>
  <c r="A14" i="91"/>
  <c r="B13" i="91"/>
  <c r="F12" i="91"/>
  <c r="B12" i="91"/>
  <c r="A12" i="91"/>
  <c r="M11" i="91"/>
  <c r="I11" i="91"/>
  <c r="H11" i="91"/>
  <c r="B11" i="91"/>
  <c r="M10" i="91"/>
  <c r="I10" i="91"/>
  <c r="H10" i="91"/>
  <c r="F10" i="91"/>
  <c r="B10" i="91"/>
  <c r="A10" i="91"/>
  <c r="M9" i="91"/>
  <c r="I9" i="91"/>
  <c r="H9" i="91"/>
  <c r="B9" i="91"/>
  <c r="M8" i="91"/>
  <c r="I8" i="91"/>
  <c r="H8" i="91"/>
  <c r="F8" i="91"/>
  <c r="B8" i="91"/>
  <c r="A8" i="91"/>
  <c r="M7" i="91"/>
  <c r="I7" i="91"/>
  <c r="H7" i="91"/>
  <c r="B7" i="91"/>
  <c r="M6" i="91"/>
  <c r="I6" i="91"/>
  <c r="H6" i="91"/>
  <c r="F6" i="91"/>
  <c r="B6" i="91"/>
  <c r="A6" i="91"/>
  <c r="M5" i="91"/>
  <c r="I5" i="91"/>
  <c r="H5" i="91"/>
  <c r="B5" i="91"/>
  <c r="M4" i="91"/>
  <c r="I4" i="91"/>
  <c r="H4" i="91"/>
  <c r="F4" i="91"/>
  <c r="B4" i="91"/>
  <c r="A4" i="91"/>
  <c r="M3" i="91"/>
  <c r="I3" i="91"/>
  <c r="H3" i="91"/>
  <c r="B3" i="91"/>
  <c r="M2" i="91"/>
  <c r="I2" i="91"/>
  <c r="H2" i="91"/>
  <c r="F2" i="91"/>
  <c r="B2" i="91"/>
  <c r="A2" i="91"/>
  <c r="B44" i="90"/>
  <c r="F43" i="90"/>
  <c r="D43" i="90"/>
  <c r="B43" i="90"/>
  <c r="A43" i="90"/>
  <c r="F42" i="90"/>
  <c r="D42" i="90"/>
  <c r="B42" i="90"/>
  <c r="A42" i="90"/>
  <c r="F41" i="90"/>
  <c r="D41" i="90"/>
  <c r="B41" i="90"/>
  <c r="A41" i="90"/>
  <c r="F40" i="90"/>
  <c r="D40" i="90"/>
  <c r="B40" i="90"/>
  <c r="A40" i="90"/>
  <c r="F39" i="90"/>
  <c r="D39" i="90"/>
  <c r="B39" i="90"/>
  <c r="A39" i="90"/>
  <c r="F38" i="90"/>
  <c r="D38" i="90"/>
  <c r="B38" i="90"/>
  <c r="A38" i="90"/>
  <c r="F37" i="90"/>
  <c r="D37" i="90"/>
  <c r="B37" i="90"/>
  <c r="A37" i="90"/>
  <c r="F36" i="90"/>
  <c r="D36" i="90"/>
  <c r="B36" i="90"/>
  <c r="A36" i="90"/>
  <c r="F35" i="90"/>
  <c r="D35" i="90"/>
  <c r="B35" i="90"/>
  <c r="A35" i="90"/>
  <c r="F34" i="90"/>
  <c r="D34" i="90"/>
  <c r="B34" i="90"/>
  <c r="A34" i="90"/>
  <c r="F33" i="90"/>
  <c r="D33" i="90"/>
  <c r="B33" i="90"/>
  <c r="A33" i="90"/>
  <c r="H32" i="90"/>
  <c r="F32" i="90"/>
  <c r="D32" i="90"/>
  <c r="B32" i="90"/>
  <c r="A32" i="90"/>
  <c r="F31" i="90"/>
  <c r="E31" i="90"/>
  <c r="D31" i="90"/>
  <c r="B31" i="90"/>
  <c r="A31" i="90"/>
  <c r="F30" i="90"/>
  <c r="E30" i="90"/>
  <c r="D30" i="90"/>
  <c r="B30" i="90"/>
  <c r="A30" i="90"/>
  <c r="F29" i="90"/>
  <c r="E29" i="90"/>
  <c r="D29" i="90"/>
  <c r="B29" i="90"/>
  <c r="A29" i="90"/>
  <c r="F28" i="90"/>
  <c r="E28" i="90"/>
  <c r="D28" i="90"/>
  <c r="B28" i="90"/>
  <c r="A28" i="90"/>
  <c r="F27" i="90"/>
  <c r="E27" i="90"/>
  <c r="D27" i="90"/>
  <c r="B27" i="90"/>
  <c r="A27" i="90"/>
  <c r="F26" i="90"/>
  <c r="E26" i="90"/>
  <c r="D26" i="90"/>
  <c r="B26" i="90"/>
  <c r="A26" i="90"/>
  <c r="B25" i="90"/>
  <c r="F24" i="90"/>
  <c r="B24" i="90"/>
  <c r="A24" i="90"/>
  <c r="B23" i="90"/>
  <c r="F22" i="90"/>
  <c r="B22" i="90"/>
  <c r="A22" i="90"/>
  <c r="B21" i="90"/>
  <c r="F20" i="90"/>
  <c r="B20" i="90"/>
  <c r="A20" i="90"/>
  <c r="B19" i="90"/>
  <c r="L18" i="90"/>
  <c r="F18" i="90"/>
  <c r="B18" i="90"/>
  <c r="A18" i="90"/>
  <c r="L17" i="90"/>
  <c r="B17" i="90"/>
  <c r="L16" i="90"/>
  <c r="F16" i="90"/>
  <c r="B16" i="90"/>
  <c r="A16" i="90"/>
  <c r="L15" i="90"/>
  <c r="B15" i="90"/>
  <c r="L14" i="90"/>
  <c r="F14" i="90"/>
  <c r="B14" i="90"/>
  <c r="A14" i="90"/>
  <c r="B13" i="90"/>
  <c r="F12" i="90"/>
  <c r="B12" i="90"/>
  <c r="A12" i="90"/>
  <c r="M11" i="90"/>
  <c r="I11" i="90"/>
  <c r="H11" i="90"/>
  <c r="B11" i="90"/>
  <c r="M10" i="90"/>
  <c r="I10" i="90"/>
  <c r="H10" i="90"/>
  <c r="F10" i="90"/>
  <c r="B10" i="90"/>
  <c r="A10" i="90"/>
  <c r="M9" i="90"/>
  <c r="I9" i="90"/>
  <c r="H9" i="90"/>
  <c r="B9" i="90"/>
  <c r="M8" i="90"/>
  <c r="I8" i="90"/>
  <c r="H8" i="90"/>
  <c r="F8" i="90"/>
  <c r="B8" i="90"/>
  <c r="A8" i="90"/>
  <c r="M7" i="90"/>
  <c r="I7" i="90"/>
  <c r="H7" i="90"/>
  <c r="B7" i="90"/>
  <c r="M6" i="90"/>
  <c r="I6" i="90"/>
  <c r="H6" i="90"/>
  <c r="F6" i="90"/>
  <c r="B6" i="90"/>
  <c r="A6" i="90"/>
  <c r="M5" i="90"/>
  <c r="I5" i="90"/>
  <c r="H5" i="90"/>
  <c r="B5" i="90"/>
  <c r="M4" i="90"/>
  <c r="I4" i="90"/>
  <c r="H4" i="90"/>
  <c r="F4" i="90"/>
  <c r="B4" i="90"/>
  <c r="A4" i="90"/>
  <c r="M3" i="90"/>
  <c r="I3" i="90"/>
  <c r="H3" i="90"/>
  <c r="B3" i="90"/>
  <c r="M2" i="90"/>
  <c r="I2" i="90"/>
  <c r="H2" i="90"/>
  <c r="F2" i="90"/>
  <c r="B2" i="90"/>
  <c r="A2" i="90"/>
  <c r="B44" i="89"/>
  <c r="F43" i="89"/>
  <c r="D43" i="89"/>
  <c r="B43" i="89"/>
  <c r="A43" i="89"/>
  <c r="F42" i="89"/>
  <c r="D42" i="89"/>
  <c r="B42" i="89"/>
  <c r="A42" i="89"/>
  <c r="F41" i="89"/>
  <c r="D41" i="89"/>
  <c r="B41" i="89"/>
  <c r="A41" i="89"/>
  <c r="F40" i="89"/>
  <c r="D40" i="89"/>
  <c r="B40" i="89"/>
  <c r="A40" i="89"/>
  <c r="F39" i="89"/>
  <c r="D39" i="89"/>
  <c r="B39" i="89"/>
  <c r="A39" i="89"/>
  <c r="F38" i="89"/>
  <c r="D38" i="89"/>
  <c r="B38" i="89"/>
  <c r="A38" i="89"/>
  <c r="F37" i="89"/>
  <c r="D37" i="89"/>
  <c r="B37" i="89"/>
  <c r="A37" i="89"/>
  <c r="F36" i="89"/>
  <c r="D36" i="89"/>
  <c r="B36" i="89"/>
  <c r="A36" i="89"/>
  <c r="F35" i="89"/>
  <c r="D35" i="89"/>
  <c r="B35" i="89"/>
  <c r="A35" i="89"/>
  <c r="F34" i="89"/>
  <c r="D34" i="89"/>
  <c r="B34" i="89"/>
  <c r="A34" i="89"/>
  <c r="F33" i="89"/>
  <c r="D33" i="89"/>
  <c r="B33" i="89"/>
  <c r="A33" i="89"/>
  <c r="H32" i="89"/>
  <c r="F32" i="89"/>
  <c r="D32" i="89"/>
  <c r="B32" i="89"/>
  <c r="A32" i="89"/>
  <c r="F31" i="89"/>
  <c r="E31" i="89"/>
  <c r="D31" i="89"/>
  <c r="B31" i="89"/>
  <c r="A31" i="89"/>
  <c r="F30" i="89"/>
  <c r="E30" i="89"/>
  <c r="D30" i="89"/>
  <c r="B30" i="89"/>
  <c r="A30" i="89"/>
  <c r="F29" i="89"/>
  <c r="E29" i="89"/>
  <c r="D29" i="89"/>
  <c r="B29" i="89"/>
  <c r="A29" i="89"/>
  <c r="F28" i="89"/>
  <c r="E28" i="89"/>
  <c r="D28" i="89"/>
  <c r="B28" i="89"/>
  <c r="A28" i="89"/>
  <c r="F27" i="89"/>
  <c r="E27" i="89"/>
  <c r="D27" i="89"/>
  <c r="B27" i="89"/>
  <c r="A27" i="89"/>
  <c r="F26" i="89"/>
  <c r="E26" i="89"/>
  <c r="D26" i="89"/>
  <c r="B26" i="89"/>
  <c r="A26" i="89"/>
  <c r="B25" i="89"/>
  <c r="F24" i="89"/>
  <c r="B24" i="89"/>
  <c r="A24" i="89"/>
  <c r="B23" i="89"/>
  <c r="F22" i="89"/>
  <c r="B22" i="89"/>
  <c r="A22" i="89"/>
  <c r="B21" i="89"/>
  <c r="F20" i="89"/>
  <c r="B20" i="89"/>
  <c r="A20" i="89"/>
  <c r="B19" i="89"/>
  <c r="L18" i="89"/>
  <c r="F18" i="89"/>
  <c r="B18" i="89"/>
  <c r="A18" i="89"/>
  <c r="L17" i="89"/>
  <c r="B17" i="89"/>
  <c r="L16" i="89"/>
  <c r="F16" i="89"/>
  <c r="B16" i="89"/>
  <c r="A16" i="89"/>
  <c r="L15" i="89"/>
  <c r="B15" i="89"/>
  <c r="L14" i="89"/>
  <c r="F14" i="89"/>
  <c r="B14" i="89"/>
  <c r="A14" i="89"/>
  <c r="B13" i="89"/>
  <c r="F12" i="89"/>
  <c r="B12" i="89"/>
  <c r="A12" i="89"/>
  <c r="M11" i="89"/>
  <c r="I11" i="89"/>
  <c r="H11" i="89"/>
  <c r="B11" i="89"/>
  <c r="M10" i="89"/>
  <c r="I10" i="89"/>
  <c r="H10" i="89"/>
  <c r="F10" i="89"/>
  <c r="B10" i="89"/>
  <c r="A10" i="89"/>
  <c r="M9" i="89"/>
  <c r="I9" i="89"/>
  <c r="H9" i="89"/>
  <c r="B9" i="89"/>
  <c r="M8" i="89"/>
  <c r="I8" i="89"/>
  <c r="H8" i="89"/>
  <c r="F8" i="89"/>
  <c r="B8" i="89"/>
  <c r="A8" i="89"/>
  <c r="M7" i="89"/>
  <c r="I7" i="89"/>
  <c r="H7" i="89"/>
  <c r="B7" i="89"/>
  <c r="M6" i="89"/>
  <c r="I6" i="89"/>
  <c r="H6" i="89"/>
  <c r="F6" i="89"/>
  <c r="B6" i="89"/>
  <c r="A6" i="89"/>
  <c r="M5" i="89"/>
  <c r="I5" i="89"/>
  <c r="H5" i="89"/>
  <c r="B5" i="89"/>
  <c r="M4" i="89"/>
  <c r="I4" i="89"/>
  <c r="H4" i="89"/>
  <c r="F4" i="89"/>
  <c r="B4" i="89"/>
  <c r="A4" i="89"/>
  <c r="M3" i="89"/>
  <c r="I3" i="89"/>
  <c r="H3" i="89"/>
  <c r="B3" i="89"/>
  <c r="M2" i="89"/>
  <c r="I2" i="89"/>
  <c r="H2" i="89"/>
  <c r="F2" i="89"/>
  <c r="B2" i="89"/>
  <c r="A2" i="89"/>
  <c r="B44" i="88"/>
  <c r="F43" i="88"/>
  <c r="D43" i="88"/>
  <c r="B43" i="88"/>
  <c r="A43" i="88"/>
  <c r="F42" i="88"/>
  <c r="D42" i="88"/>
  <c r="B42" i="88"/>
  <c r="A42" i="88"/>
  <c r="F41" i="88"/>
  <c r="D41" i="88"/>
  <c r="B41" i="88"/>
  <c r="A41" i="88"/>
  <c r="F40" i="88"/>
  <c r="D40" i="88"/>
  <c r="B40" i="88"/>
  <c r="A40" i="88"/>
  <c r="F39" i="88"/>
  <c r="D39" i="88"/>
  <c r="B39" i="88"/>
  <c r="A39" i="88"/>
  <c r="F38" i="88"/>
  <c r="D38" i="88"/>
  <c r="B38" i="88"/>
  <c r="A38" i="88"/>
  <c r="F37" i="88"/>
  <c r="D37" i="88"/>
  <c r="B37" i="88"/>
  <c r="A37" i="88"/>
  <c r="F36" i="88"/>
  <c r="D36" i="88"/>
  <c r="B36" i="88"/>
  <c r="A36" i="88"/>
  <c r="F35" i="88"/>
  <c r="D35" i="88"/>
  <c r="B35" i="88"/>
  <c r="A35" i="88"/>
  <c r="F34" i="88"/>
  <c r="D34" i="88"/>
  <c r="B34" i="88"/>
  <c r="A34" i="88"/>
  <c r="F33" i="88"/>
  <c r="D33" i="88"/>
  <c r="B33" i="88"/>
  <c r="A33" i="88"/>
  <c r="H32" i="88"/>
  <c r="F32" i="88"/>
  <c r="D32" i="88"/>
  <c r="B32" i="88"/>
  <c r="A32" i="88"/>
  <c r="F31" i="88"/>
  <c r="E31" i="88"/>
  <c r="D31" i="88"/>
  <c r="B31" i="88"/>
  <c r="A31" i="88"/>
  <c r="F30" i="88"/>
  <c r="E30" i="88"/>
  <c r="D30" i="88"/>
  <c r="B30" i="88"/>
  <c r="A30" i="88"/>
  <c r="F29" i="88"/>
  <c r="E29" i="88"/>
  <c r="D29" i="88"/>
  <c r="B29" i="88"/>
  <c r="A29" i="88"/>
  <c r="F28" i="88"/>
  <c r="E28" i="88"/>
  <c r="D28" i="88"/>
  <c r="B28" i="88"/>
  <c r="A28" i="88"/>
  <c r="F27" i="88"/>
  <c r="E27" i="88"/>
  <c r="D27" i="88"/>
  <c r="B27" i="88"/>
  <c r="A27" i="88"/>
  <c r="F26" i="88"/>
  <c r="E26" i="88"/>
  <c r="D26" i="88"/>
  <c r="B26" i="88"/>
  <c r="A26" i="88"/>
  <c r="B25" i="88"/>
  <c r="F24" i="88"/>
  <c r="B24" i="88"/>
  <c r="A24" i="88"/>
  <c r="B23" i="88"/>
  <c r="F22" i="88"/>
  <c r="B22" i="88"/>
  <c r="A22" i="88"/>
  <c r="B21" i="88"/>
  <c r="F20" i="88"/>
  <c r="B20" i="88"/>
  <c r="A20" i="88"/>
  <c r="B19" i="88"/>
  <c r="L18" i="88"/>
  <c r="F18" i="88"/>
  <c r="B18" i="88"/>
  <c r="A18" i="88"/>
  <c r="L17" i="88"/>
  <c r="B17" i="88"/>
  <c r="L16" i="88"/>
  <c r="F16" i="88"/>
  <c r="B16" i="88"/>
  <c r="A16" i="88"/>
  <c r="L15" i="88"/>
  <c r="B15" i="88"/>
  <c r="L14" i="88"/>
  <c r="F14" i="88"/>
  <c r="B14" i="88"/>
  <c r="A14" i="88"/>
  <c r="B13" i="88"/>
  <c r="F12" i="88"/>
  <c r="B12" i="88"/>
  <c r="A12" i="88"/>
  <c r="M11" i="88"/>
  <c r="I11" i="88"/>
  <c r="H11" i="88"/>
  <c r="B11" i="88"/>
  <c r="M10" i="88"/>
  <c r="I10" i="88"/>
  <c r="H10" i="88"/>
  <c r="F10" i="88"/>
  <c r="B10" i="88"/>
  <c r="A10" i="88"/>
  <c r="M9" i="88"/>
  <c r="I9" i="88"/>
  <c r="H9" i="88"/>
  <c r="B9" i="88"/>
  <c r="M8" i="88"/>
  <c r="I8" i="88"/>
  <c r="H8" i="88"/>
  <c r="F8" i="88"/>
  <c r="B8" i="88"/>
  <c r="A8" i="88"/>
  <c r="M7" i="88"/>
  <c r="I7" i="88"/>
  <c r="H7" i="88"/>
  <c r="B7" i="88"/>
  <c r="M6" i="88"/>
  <c r="I6" i="88"/>
  <c r="H6" i="88"/>
  <c r="F6" i="88"/>
  <c r="B6" i="88"/>
  <c r="A6" i="88"/>
  <c r="M5" i="88"/>
  <c r="I5" i="88"/>
  <c r="H5" i="88"/>
  <c r="B5" i="88"/>
  <c r="M4" i="88"/>
  <c r="I4" i="88"/>
  <c r="H4" i="88"/>
  <c r="F4" i="88"/>
  <c r="B4" i="88"/>
  <c r="A4" i="88"/>
  <c r="M3" i="88"/>
  <c r="I3" i="88"/>
  <c r="H3" i="88"/>
  <c r="B3" i="88"/>
  <c r="M2" i="88"/>
  <c r="I2" i="88"/>
  <c r="H2" i="88"/>
  <c r="F2" i="88"/>
  <c r="B2" i="88"/>
  <c r="A2" i="88"/>
  <c r="B44" i="87"/>
  <c r="F43" i="87"/>
  <c r="D43" i="87"/>
  <c r="B43" i="87"/>
  <c r="A43" i="87"/>
  <c r="F42" i="87"/>
  <c r="D42" i="87"/>
  <c r="B42" i="87"/>
  <c r="A42" i="87"/>
  <c r="F41" i="87"/>
  <c r="D41" i="87"/>
  <c r="B41" i="87"/>
  <c r="A41" i="87"/>
  <c r="F40" i="87"/>
  <c r="D40" i="87"/>
  <c r="B40" i="87"/>
  <c r="A40" i="87"/>
  <c r="F39" i="87"/>
  <c r="D39" i="87"/>
  <c r="B39" i="87"/>
  <c r="A39" i="87"/>
  <c r="F38" i="87"/>
  <c r="D38" i="87"/>
  <c r="B38" i="87"/>
  <c r="A38" i="87"/>
  <c r="F37" i="87"/>
  <c r="D37" i="87"/>
  <c r="B37" i="87"/>
  <c r="A37" i="87"/>
  <c r="F36" i="87"/>
  <c r="D36" i="87"/>
  <c r="B36" i="87"/>
  <c r="A36" i="87"/>
  <c r="F35" i="87"/>
  <c r="D35" i="87"/>
  <c r="B35" i="87"/>
  <c r="A35" i="87"/>
  <c r="F34" i="87"/>
  <c r="D34" i="87"/>
  <c r="B34" i="87"/>
  <c r="A34" i="87"/>
  <c r="F33" i="87"/>
  <c r="D33" i="87"/>
  <c r="B33" i="87"/>
  <c r="A33" i="87"/>
  <c r="H32" i="87"/>
  <c r="F32" i="87"/>
  <c r="D32" i="87"/>
  <c r="B32" i="87"/>
  <c r="A32" i="87"/>
  <c r="F31" i="87"/>
  <c r="E31" i="87"/>
  <c r="D31" i="87"/>
  <c r="B31" i="87"/>
  <c r="A31" i="87"/>
  <c r="F30" i="87"/>
  <c r="E30" i="87"/>
  <c r="D30" i="87"/>
  <c r="B30" i="87"/>
  <c r="A30" i="87"/>
  <c r="F29" i="87"/>
  <c r="E29" i="87"/>
  <c r="D29" i="87"/>
  <c r="B29" i="87"/>
  <c r="A29" i="87"/>
  <c r="F28" i="87"/>
  <c r="E28" i="87"/>
  <c r="D28" i="87"/>
  <c r="B28" i="87"/>
  <c r="A28" i="87"/>
  <c r="F27" i="87"/>
  <c r="E27" i="87"/>
  <c r="D27" i="87"/>
  <c r="B27" i="87"/>
  <c r="A27" i="87"/>
  <c r="F26" i="87"/>
  <c r="E26" i="87"/>
  <c r="D26" i="87"/>
  <c r="B26" i="87"/>
  <c r="A26" i="87"/>
  <c r="B25" i="87"/>
  <c r="F24" i="87"/>
  <c r="B24" i="87"/>
  <c r="A24" i="87"/>
  <c r="B23" i="87"/>
  <c r="F22" i="87"/>
  <c r="B22" i="87"/>
  <c r="A22" i="87"/>
  <c r="B21" i="87"/>
  <c r="F20" i="87"/>
  <c r="B20" i="87"/>
  <c r="A20" i="87"/>
  <c r="B19" i="87"/>
  <c r="L18" i="87"/>
  <c r="F18" i="87"/>
  <c r="B18" i="87"/>
  <c r="A18" i="87"/>
  <c r="L17" i="87"/>
  <c r="B17" i="87"/>
  <c r="L16" i="87"/>
  <c r="F16" i="87"/>
  <c r="B16" i="87"/>
  <c r="A16" i="87"/>
  <c r="L15" i="87"/>
  <c r="B15" i="87"/>
  <c r="L14" i="87"/>
  <c r="F14" i="87"/>
  <c r="B14" i="87"/>
  <c r="A14" i="87"/>
  <c r="B13" i="87"/>
  <c r="F12" i="87"/>
  <c r="B12" i="87"/>
  <c r="A12" i="87"/>
  <c r="M11" i="87"/>
  <c r="I11" i="87"/>
  <c r="H11" i="87"/>
  <c r="B11" i="87"/>
  <c r="M10" i="87"/>
  <c r="I10" i="87"/>
  <c r="H10" i="87"/>
  <c r="F10" i="87"/>
  <c r="B10" i="87"/>
  <c r="A10" i="87"/>
  <c r="M9" i="87"/>
  <c r="I9" i="87"/>
  <c r="H9" i="87"/>
  <c r="B9" i="87"/>
  <c r="M8" i="87"/>
  <c r="I8" i="87"/>
  <c r="H8" i="87"/>
  <c r="F8" i="87"/>
  <c r="B8" i="87"/>
  <c r="A8" i="87"/>
  <c r="M7" i="87"/>
  <c r="I7" i="87"/>
  <c r="H7" i="87"/>
  <c r="B7" i="87"/>
  <c r="M6" i="87"/>
  <c r="I6" i="87"/>
  <c r="H6" i="87"/>
  <c r="F6" i="87"/>
  <c r="B6" i="87"/>
  <c r="A6" i="87"/>
  <c r="M5" i="87"/>
  <c r="I5" i="87"/>
  <c r="H5" i="87"/>
  <c r="B5" i="87"/>
  <c r="M4" i="87"/>
  <c r="I4" i="87"/>
  <c r="H4" i="87"/>
  <c r="F4" i="87"/>
  <c r="B4" i="87"/>
  <c r="A4" i="87"/>
  <c r="M3" i="87"/>
  <c r="I3" i="87"/>
  <c r="H3" i="87"/>
  <c r="B3" i="87"/>
  <c r="M2" i="87"/>
  <c r="I2" i="87"/>
  <c r="H2" i="87"/>
  <c r="F2" i="87"/>
  <c r="B2" i="87"/>
  <c r="A2" i="87"/>
  <c r="B44" i="86"/>
  <c r="F43" i="86"/>
  <c r="D43" i="86"/>
  <c r="B43" i="86"/>
  <c r="A43" i="86"/>
  <c r="F42" i="86"/>
  <c r="D42" i="86"/>
  <c r="B42" i="86"/>
  <c r="A42" i="86"/>
  <c r="F41" i="86"/>
  <c r="D41" i="86"/>
  <c r="B41" i="86"/>
  <c r="A41" i="86"/>
  <c r="F40" i="86"/>
  <c r="D40" i="86"/>
  <c r="B40" i="86"/>
  <c r="A40" i="86"/>
  <c r="F39" i="86"/>
  <c r="D39" i="86"/>
  <c r="B39" i="86"/>
  <c r="A39" i="86"/>
  <c r="F38" i="86"/>
  <c r="D38" i="86"/>
  <c r="B38" i="86"/>
  <c r="A38" i="86"/>
  <c r="F37" i="86"/>
  <c r="D37" i="86"/>
  <c r="B37" i="86"/>
  <c r="A37" i="86"/>
  <c r="F36" i="86"/>
  <c r="D36" i="86"/>
  <c r="B36" i="86"/>
  <c r="A36" i="86"/>
  <c r="F35" i="86"/>
  <c r="D35" i="86"/>
  <c r="B35" i="86"/>
  <c r="A35" i="86"/>
  <c r="F34" i="86"/>
  <c r="D34" i="86"/>
  <c r="B34" i="86"/>
  <c r="A34" i="86"/>
  <c r="F33" i="86"/>
  <c r="D33" i="86"/>
  <c r="B33" i="86"/>
  <c r="A33" i="86"/>
  <c r="H32" i="86"/>
  <c r="F32" i="86"/>
  <c r="D32" i="86"/>
  <c r="B32" i="86"/>
  <c r="A32" i="86"/>
  <c r="F31" i="86"/>
  <c r="E31" i="86"/>
  <c r="D31" i="86"/>
  <c r="B31" i="86"/>
  <c r="A31" i="86"/>
  <c r="F30" i="86"/>
  <c r="E30" i="86"/>
  <c r="D30" i="86"/>
  <c r="B30" i="86"/>
  <c r="A30" i="86"/>
  <c r="F29" i="86"/>
  <c r="E29" i="86"/>
  <c r="D29" i="86"/>
  <c r="B29" i="86"/>
  <c r="A29" i="86"/>
  <c r="F28" i="86"/>
  <c r="E28" i="86"/>
  <c r="D28" i="86"/>
  <c r="B28" i="86"/>
  <c r="A28" i="86"/>
  <c r="F27" i="86"/>
  <c r="E27" i="86"/>
  <c r="D27" i="86"/>
  <c r="B27" i="86"/>
  <c r="A27" i="86"/>
  <c r="F26" i="86"/>
  <c r="E26" i="86"/>
  <c r="D26" i="86"/>
  <c r="B26" i="86"/>
  <c r="A26" i="86"/>
  <c r="B25" i="86"/>
  <c r="F24" i="86"/>
  <c r="B24" i="86"/>
  <c r="A24" i="86"/>
  <c r="B23" i="86"/>
  <c r="F22" i="86"/>
  <c r="B22" i="86"/>
  <c r="A22" i="86"/>
  <c r="B21" i="86"/>
  <c r="F20" i="86"/>
  <c r="B20" i="86"/>
  <c r="A20" i="86"/>
  <c r="B19" i="86"/>
  <c r="L18" i="86"/>
  <c r="F18" i="86"/>
  <c r="B18" i="86"/>
  <c r="A18" i="86"/>
  <c r="L17" i="86"/>
  <c r="B17" i="86"/>
  <c r="L16" i="86"/>
  <c r="F16" i="86"/>
  <c r="B16" i="86"/>
  <c r="A16" i="86"/>
  <c r="L15" i="86"/>
  <c r="B15" i="86"/>
  <c r="L14" i="86"/>
  <c r="F14" i="86"/>
  <c r="B14" i="86"/>
  <c r="A14" i="86"/>
  <c r="B13" i="86"/>
  <c r="F12" i="86"/>
  <c r="B12" i="86"/>
  <c r="A12" i="86"/>
  <c r="M11" i="86"/>
  <c r="I11" i="86"/>
  <c r="H11" i="86"/>
  <c r="B11" i="86"/>
  <c r="M10" i="86"/>
  <c r="I10" i="86"/>
  <c r="H10" i="86"/>
  <c r="F10" i="86"/>
  <c r="B10" i="86"/>
  <c r="A10" i="86"/>
  <c r="M9" i="86"/>
  <c r="I9" i="86"/>
  <c r="H9" i="86"/>
  <c r="B9" i="86"/>
  <c r="M8" i="86"/>
  <c r="I8" i="86"/>
  <c r="H8" i="86"/>
  <c r="F8" i="86"/>
  <c r="B8" i="86"/>
  <c r="A8" i="86"/>
  <c r="M7" i="86"/>
  <c r="I7" i="86"/>
  <c r="H7" i="86"/>
  <c r="B7" i="86"/>
  <c r="M6" i="86"/>
  <c r="I6" i="86"/>
  <c r="H6" i="86"/>
  <c r="F6" i="86"/>
  <c r="B6" i="86"/>
  <c r="A6" i="86"/>
  <c r="M5" i="86"/>
  <c r="I5" i="86"/>
  <c r="H5" i="86"/>
  <c r="B5" i="86"/>
  <c r="M4" i="86"/>
  <c r="I4" i="86"/>
  <c r="H4" i="86"/>
  <c r="F4" i="86"/>
  <c r="B4" i="86"/>
  <c r="A4" i="86"/>
  <c r="M3" i="86"/>
  <c r="I3" i="86"/>
  <c r="H3" i="86"/>
  <c r="B3" i="86"/>
  <c r="M2" i="86"/>
  <c r="I2" i="86"/>
  <c r="H2" i="86"/>
  <c r="F2" i="86"/>
  <c r="B2" i="86"/>
  <c r="A2" i="86"/>
  <c r="B44" i="85"/>
  <c r="F43" i="85"/>
  <c r="D43" i="85"/>
  <c r="B43" i="85"/>
  <c r="A43" i="85"/>
  <c r="F42" i="85"/>
  <c r="D42" i="85"/>
  <c r="B42" i="85"/>
  <c r="A42" i="85"/>
  <c r="F41" i="85"/>
  <c r="D41" i="85"/>
  <c r="B41" i="85"/>
  <c r="A41" i="85"/>
  <c r="F40" i="85"/>
  <c r="D40" i="85"/>
  <c r="B40" i="85"/>
  <c r="A40" i="85"/>
  <c r="F39" i="85"/>
  <c r="D39" i="85"/>
  <c r="B39" i="85"/>
  <c r="A39" i="85"/>
  <c r="F38" i="85"/>
  <c r="D38" i="85"/>
  <c r="B38" i="85"/>
  <c r="A38" i="85"/>
  <c r="F37" i="85"/>
  <c r="D37" i="85"/>
  <c r="B37" i="85"/>
  <c r="A37" i="85"/>
  <c r="F36" i="85"/>
  <c r="D36" i="85"/>
  <c r="B36" i="85"/>
  <c r="A36" i="85"/>
  <c r="F35" i="85"/>
  <c r="D35" i="85"/>
  <c r="B35" i="85"/>
  <c r="A35" i="85"/>
  <c r="F34" i="85"/>
  <c r="D34" i="85"/>
  <c r="B34" i="85"/>
  <c r="A34" i="85"/>
  <c r="F33" i="85"/>
  <c r="D33" i="85"/>
  <c r="B33" i="85"/>
  <c r="A33" i="85"/>
  <c r="H32" i="85"/>
  <c r="F32" i="85"/>
  <c r="D32" i="85"/>
  <c r="B32" i="85"/>
  <c r="A32" i="85"/>
  <c r="F31" i="85"/>
  <c r="E31" i="85"/>
  <c r="D31" i="85"/>
  <c r="B31" i="85"/>
  <c r="A31" i="85"/>
  <c r="F30" i="85"/>
  <c r="E30" i="85"/>
  <c r="D30" i="85"/>
  <c r="B30" i="85"/>
  <c r="A30" i="85"/>
  <c r="F29" i="85"/>
  <c r="E29" i="85"/>
  <c r="D29" i="85"/>
  <c r="B29" i="85"/>
  <c r="A29" i="85"/>
  <c r="F28" i="85"/>
  <c r="E28" i="85"/>
  <c r="D28" i="85"/>
  <c r="B28" i="85"/>
  <c r="A28" i="85"/>
  <c r="F27" i="85"/>
  <c r="E27" i="85"/>
  <c r="D27" i="85"/>
  <c r="B27" i="85"/>
  <c r="A27" i="85"/>
  <c r="F26" i="85"/>
  <c r="E26" i="85"/>
  <c r="D26" i="85"/>
  <c r="B26" i="85"/>
  <c r="A26" i="85"/>
  <c r="B25" i="85"/>
  <c r="F24" i="85"/>
  <c r="B24" i="85"/>
  <c r="A24" i="85"/>
  <c r="B23" i="85"/>
  <c r="F22" i="85"/>
  <c r="B22" i="85"/>
  <c r="A22" i="85"/>
  <c r="B21" i="85"/>
  <c r="F20" i="85"/>
  <c r="B20" i="85"/>
  <c r="A20" i="85"/>
  <c r="B19" i="85"/>
  <c r="L18" i="85"/>
  <c r="F18" i="85"/>
  <c r="B18" i="85"/>
  <c r="A18" i="85"/>
  <c r="L17" i="85"/>
  <c r="B17" i="85"/>
  <c r="L16" i="85"/>
  <c r="F16" i="85"/>
  <c r="B16" i="85"/>
  <c r="A16" i="85"/>
  <c r="L15" i="85"/>
  <c r="B15" i="85"/>
  <c r="L14" i="85"/>
  <c r="F14" i="85"/>
  <c r="B14" i="85"/>
  <c r="A14" i="85"/>
  <c r="B13" i="85"/>
  <c r="F12" i="85"/>
  <c r="B12" i="85"/>
  <c r="A12" i="85"/>
  <c r="M11" i="85"/>
  <c r="I11" i="85"/>
  <c r="H11" i="85"/>
  <c r="B11" i="85"/>
  <c r="M10" i="85"/>
  <c r="I10" i="85"/>
  <c r="H10" i="85"/>
  <c r="F10" i="85"/>
  <c r="B10" i="85"/>
  <c r="A10" i="85"/>
  <c r="M9" i="85"/>
  <c r="I9" i="85"/>
  <c r="H9" i="85"/>
  <c r="B9" i="85"/>
  <c r="M8" i="85"/>
  <c r="I8" i="85"/>
  <c r="H8" i="85"/>
  <c r="F8" i="85"/>
  <c r="B8" i="85"/>
  <c r="A8" i="85"/>
  <c r="M7" i="85"/>
  <c r="I7" i="85"/>
  <c r="H7" i="85"/>
  <c r="B7" i="85"/>
  <c r="M6" i="85"/>
  <c r="I6" i="85"/>
  <c r="H6" i="85"/>
  <c r="F6" i="85"/>
  <c r="B6" i="85"/>
  <c r="A6" i="85"/>
  <c r="M5" i="85"/>
  <c r="I5" i="85"/>
  <c r="H5" i="85"/>
  <c r="B5" i="85"/>
  <c r="M4" i="85"/>
  <c r="I4" i="85"/>
  <c r="H4" i="85"/>
  <c r="F4" i="85"/>
  <c r="B4" i="85"/>
  <c r="A4" i="85"/>
  <c r="M3" i="85"/>
  <c r="I3" i="85"/>
  <c r="H3" i="85"/>
  <c r="B3" i="85"/>
  <c r="M2" i="85"/>
  <c r="I2" i="85"/>
  <c r="H2" i="85"/>
  <c r="F2" i="85"/>
  <c r="B2" i="85"/>
  <c r="A2" i="85"/>
  <c r="B44" i="84"/>
  <c r="F43" i="84"/>
  <c r="D43" i="84"/>
  <c r="B43" i="84"/>
  <c r="A43" i="84"/>
  <c r="F42" i="84"/>
  <c r="D42" i="84"/>
  <c r="B42" i="84"/>
  <c r="A42" i="84"/>
  <c r="F41" i="84"/>
  <c r="D41" i="84"/>
  <c r="B41" i="84"/>
  <c r="A41" i="84"/>
  <c r="F40" i="84"/>
  <c r="D40" i="84"/>
  <c r="B40" i="84"/>
  <c r="A40" i="84"/>
  <c r="F39" i="84"/>
  <c r="D39" i="84"/>
  <c r="B39" i="84"/>
  <c r="A39" i="84"/>
  <c r="F38" i="84"/>
  <c r="D38" i="84"/>
  <c r="B38" i="84"/>
  <c r="A38" i="84"/>
  <c r="F37" i="84"/>
  <c r="D37" i="84"/>
  <c r="B37" i="84"/>
  <c r="A37" i="84"/>
  <c r="F36" i="84"/>
  <c r="D36" i="84"/>
  <c r="B36" i="84"/>
  <c r="A36" i="84"/>
  <c r="F35" i="84"/>
  <c r="D35" i="84"/>
  <c r="B35" i="84"/>
  <c r="A35" i="84"/>
  <c r="F34" i="84"/>
  <c r="D34" i="84"/>
  <c r="B34" i="84"/>
  <c r="A34" i="84"/>
  <c r="F33" i="84"/>
  <c r="D33" i="84"/>
  <c r="B33" i="84"/>
  <c r="A33" i="84"/>
  <c r="H32" i="84"/>
  <c r="F32" i="84"/>
  <c r="D32" i="84"/>
  <c r="B32" i="84"/>
  <c r="A32" i="84"/>
  <c r="F31" i="84"/>
  <c r="E31" i="84"/>
  <c r="D31" i="84"/>
  <c r="B31" i="84"/>
  <c r="A31" i="84"/>
  <c r="F30" i="84"/>
  <c r="E30" i="84"/>
  <c r="D30" i="84"/>
  <c r="B30" i="84"/>
  <c r="A30" i="84"/>
  <c r="F29" i="84"/>
  <c r="E29" i="84"/>
  <c r="D29" i="84"/>
  <c r="B29" i="84"/>
  <c r="A29" i="84"/>
  <c r="F28" i="84"/>
  <c r="E28" i="84"/>
  <c r="D28" i="84"/>
  <c r="B28" i="84"/>
  <c r="A28" i="84"/>
  <c r="F27" i="84"/>
  <c r="E27" i="84"/>
  <c r="D27" i="84"/>
  <c r="B27" i="84"/>
  <c r="A27" i="84"/>
  <c r="F26" i="84"/>
  <c r="E26" i="84"/>
  <c r="D26" i="84"/>
  <c r="B26" i="84"/>
  <c r="A26" i="84"/>
  <c r="B25" i="84"/>
  <c r="F24" i="84"/>
  <c r="B24" i="84"/>
  <c r="A24" i="84"/>
  <c r="B23" i="84"/>
  <c r="F22" i="84"/>
  <c r="B22" i="84"/>
  <c r="A22" i="84"/>
  <c r="B21" i="84"/>
  <c r="F20" i="84"/>
  <c r="B20" i="84"/>
  <c r="A20" i="84"/>
  <c r="B19" i="84"/>
  <c r="L18" i="84"/>
  <c r="F18" i="84"/>
  <c r="B18" i="84"/>
  <c r="A18" i="84"/>
  <c r="L17" i="84"/>
  <c r="B17" i="84"/>
  <c r="L16" i="84"/>
  <c r="F16" i="84"/>
  <c r="B16" i="84"/>
  <c r="A16" i="84"/>
  <c r="L15" i="84"/>
  <c r="B15" i="84"/>
  <c r="L14" i="84"/>
  <c r="F14" i="84"/>
  <c r="B14" i="84"/>
  <c r="A14" i="84"/>
  <c r="B13" i="84"/>
  <c r="F12" i="84"/>
  <c r="B12" i="84"/>
  <c r="A12" i="84"/>
  <c r="M11" i="84"/>
  <c r="I11" i="84"/>
  <c r="H11" i="84"/>
  <c r="B11" i="84"/>
  <c r="M10" i="84"/>
  <c r="I10" i="84"/>
  <c r="H10" i="84"/>
  <c r="F10" i="84"/>
  <c r="B10" i="84"/>
  <c r="A10" i="84"/>
  <c r="M9" i="84"/>
  <c r="I9" i="84"/>
  <c r="H9" i="84"/>
  <c r="B9" i="84"/>
  <c r="M8" i="84"/>
  <c r="I8" i="84"/>
  <c r="H8" i="84"/>
  <c r="F8" i="84"/>
  <c r="B8" i="84"/>
  <c r="A8" i="84"/>
  <c r="M7" i="84"/>
  <c r="I7" i="84"/>
  <c r="H7" i="84"/>
  <c r="B7" i="84"/>
  <c r="M6" i="84"/>
  <c r="I6" i="84"/>
  <c r="H6" i="84"/>
  <c r="F6" i="84"/>
  <c r="B6" i="84"/>
  <c r="A6" i="84"/>
  <c r="M5" i="84"/>
  <c r="I5" i="84"/>
  <c r="H5" i="84"/>
  <c r="B5" i="84"/>
  <c r="M4" i="84"/>
  <c r="I4" i="84"/>
  <c r="H4" i="84"/>
  <c r="F4" i="84"/>
  <c r="B4" i="84"/>
  <c r="A4" i="84"/>
  <c r="M3" i="84"/>
  <c r="I3" i="84"/>
  <c r="H3" i="84"/>
  <c r="B3" i="84"/>
  <c r="M2" i="84"/>
  <c r="I2" i="84"/>
  <c r="H2" i="84"/>
  <c r="F2" i="84"/>
  <c r="B2" i="84"/>
  <c r="A2" i="84"/>
  <c r="B44" i="83"/>
  <c r="F43" i="83"/>
  <c r="D43" i="83"/>
  <c r="B43" i="83"/>
  <c r="A43" i="83"/>
  <c r="F42" i="83"/>
  <c r="D42" i="83"/>
  <c r="B42" i="83"/>
  <c r="A42" i="83"/>
  <c r="F41" i="83"/>
  <c r="D41" i="83"/>
  <c r="B41" i="83"/>
  <c r="A41" i="83"/>
  <c r="F40" i="83"/>
  <c r="D40" i="83"/>
  <c r="B40" i="83"/>
  <c r="A40" i="83"/>
  <c r="F39" i="83"/>
  <c r="D39" i="83"/>
  <c r="B39" i="83"/>
  <c r="A39" i="83"/>
  <c r="F38" i="83"/>
  <c r="D38" i="83"/>
  <c r="B38" i="83"/>
  <c r="A38" i="83"/>
  <c r="F37" i="83"/>
  <c r="D37" i="83"/>
  <c r="B37" i="83"/>
  <c r="A37" i="83"/>
  <c r="F36" i="83"/>
  <c r="D36" i="83"/>
  <c r="B36" i="83"/>
  <c r="A36" i="83"/>
  <c r="F35" i="83"/>
  <c r="D35" i="83"/>
  <c r="B35" i="83"/>
  <c r="A35" i="83"/>
  <c r="F34" i="83"/>
  <c r="D34" i="83"/>
  <c r="B34" i="83"/>
  <c r="A34" i="83"/>
  <c r="F33" i="83"/>
  <c r="D33" i="83"/>
  <c r="B33" i="83"/>
  <c r="A33" i="83"/>
  <c r="H32" i="83"/>
  <c r="F32" i="83"/>
  <c r="D32" i="83"/>
  <c r="B32" i="83"/>
  <c r="A32" i="83"/>
  <c r="F31" i="83"/>
  <c r="E31" i="83"/>
  <c r="D31" i="83"/>
  <c r="B31" i="83"/>
  <c r="A31" i="83"/>
  <c r="F30" i="83"/>
  <c r="E30" i="83"/>
  <c r="D30" i="83"/>
  <c r="B30" i="83"/>
  <c r="A30" i="83"/>
  <c r="F29" i="83"/>
  <c r="E29" i="83"/>
  <c r="D29" i="83"/>
  <c r="B29" i="83"/>
  <c r="A29" i="83"/>
  <c r="F28" i="83"/>
  <c r="E28" i="83"/>
  <c r="D28" i="83"/>
  <c r="B28" i="83"/>
  <c r="A28" i="83"/>
  <c r="F27" i="83"/>
  <c r="E27" i="83"/>
  <c r="D27" i="83"/>
  <c r="B27" i="83"/>
  <c r="A27" i="83"/>
  <c r="F26" i="83"/>
  <c r="E26" i="83"/>
  <c r="D26" i="83"/>
  <c r="B26" i="83"/>
  <c r="A26" i="83"/>
  <c r="B25" i="83"/>
  <c r="F24" i="83"/>
  <c r="B24" i="83"/>
  <c r="A24" i="83"/>
  <c r="B23" i="83"/>
  <c r="F22" i="83"/>
  <c r="B22" i="83"/>
  <c r="A22" i="83"/>
  <c r="B21" i="83"/>
  <c r="F20" i="83"/>
  <c r="B20" i="83"/>
  <c r="A20" i="83"/>
  <c r="B19" i="83"/>
  <c r="L18" i="83"/>
  <c r="F18" i="83"/>
  <c r="B18" i="83"/>
  <c r="A18" i="83"/>
  <c r="L17" i="83"/>
  <c r="B17" i="83"/>
  <c r="L16" i="83"/>
  <c r="F16" i="83"/>
  <c r="B16" i="83"/>
  <c r="A16" i="83"/>
  <c r="L15" i="83"/>
  <c r="B15" i="83"/>
  <c r="L14" i="83"/>
  <c r="F14" i="83"/>
  <c r="B14" i="83"/>
  <c r="A14" i="83"/>
  <c r="B13" i="83"/>
  <c r="F12" i="83"/>
  <c r="B12" i="83"/>
  <c r="A12" i="83"/>
  <c r="M11" i="83"/>
  <c r="I11" i="83"/>
  <c r="H11" i="83"/>
  <c r="B11" i="83"/>
  <c r="M10" i="83"/>
  <c r="I10" i="83"/>
  <c r="H10" i="83"/>
  <c r="F10" i="83"/>
  <c r="B10" i="83"/>
  <c r="A10" i="83"/>
  <c r="M9" i="83"/>
  <c r="I9" i="83"/>
  <c r="H9" i="83"/>
  <c r="B9" i="83"/>
  <c r="M8" i="83"/>
  <c r="I8" i="83"/>
  <c r="H8" i="83"/>
  <c r="F8" i="83"/>
  <c r="B8" i="83"/>
  <c r="A8" i="83"/>
  <c r="M7" i="83"/>
  <c r="I7" i="83"/>
  <c r="H7" i="83"/>
  <c r="B7" i="83"/>
  <c r="M6" i="83"/>
  <c r="I6" i="83"/>
  <c r="H6" i="83"/>
  <c r="F6" i="83"/>
  <c r="B6" i="83"/>
  <c r="A6" i="83"/>
  <c r="M5" i="83"/>
  <c r="I5" i="83"/>
  <c r="H5" i="83"/>
  <c r="B5" i="83"/>
  <c r="M4" i="83"/>
  <c r="I4" i="83"/>
  <c r="H4" i="83"/>
  <c r="F4" i="83"/>
  <c r="B4" i="83"/>
  <c r="A4" i="83"/>
  <c r="M3" i="83"/>
  <c r="I3" i="83"/>
  <c r="H3" i="83"/>
  <c r="B3" i="83"/>
  <c r="M2" i="83"/>
  <c r="I2" i="83"/>
  <c r="H2" i="83"/>
  <c r="F2" i="83"/>
  <c r="B2" i="83"/>
  <c r="A2" i="83"/>
  <c r="B44" i="82"/>
  <c r="F43" i="82"/>
  <c r="D43" i="82"/>
  <c r="B43" i="82"/>
  <c r="A43" i="82"/>
  <c r="F42" i="82"/>
  <c r="D42" i="82"/>
  <c r="B42" i="82"/>
  <c r="A42" i="82"/>
  <c r="F41" i="82"/>
  <c r="D41" i="82"/>
  <c r="B41" i="82"/>
  <c r="A41" i="82"/>
  <c r="F40" i="82"/>
  <c r="D40" i="82"/>
  <c r="B40" i="82"/>
  <c r="A40" i="82"/>
  <c r="F39" i="82"/>
  <c r="D39" i="82"/>
  <c r="B39" i="82"/>
  <c r="A39" i="82"/>
  <c r="F38" i="82"/>
  <c r="D38" i="82"/>
  <c r="B38" i="82"/>
  <c r="A38" i="82"/>
  <c r="F37" i="82"/>
  <c r="D37" i="82"/>
  <c r="B37" i="82"/>
  <c r="A37" i="82"/>
  <c r="F36" i="82"/>
  <c r="D36" i="82"/>
  <c r="B36" i="82"/>
  <c r="A36" i="82"/>
  <c r="F35" i="82"/>
  <c r="D35" i="82"/>
  <c r="B35" i="82"/>
  <c r="A35" i="82"/>
  <c r="F34" i="82"/>
  <c r="D34" i="82"/>
  <c r="B34" i="82"/>
  <c r="A34" i="82"/>
  <c r="F33" i="82"/>
  <c r="D33" i="82"/>
  <c r="B33" i="82"/>
  <c r="A33" i="82"/>
  <c r="H32" i="82"/>
  <c r="F32" i="82"/>
  <c r="D32" i="82"/>
  <c r="B32" i="82"/>
  <c r="A32" i="82"/>
  <c r="F31" i="82"/>
  <c r="E31" i="82"/>
  <c r="D31" i="82"/>
  <c r="B31" i="82"/>
  <c r="A31" i="82"/>
  <c r="F30" i="82"/>
  <c r="E30" i="82"/>
  <c r="D30" i="82"/>
  <c r="B30" i="82"/>
  <c r="A30" i="82"/>
  <c r="F29" i="82"/>
  <c r="E29" i="82"/>
  <c r="D29" i="82"/>
  <c r="B29" i="82"/>
  <c r="A29" i="82"/>
  <c r="F28" i="82"/>
  <c r="E28" i="82"/>
  <c r="D28" i="82"/>
  <c r="B28" i="82"/>
  <c r="A28" i="82"/>
  <c r="F27" i="82"/>
  <c r="E27" i="82"/>
  <c r="D27" i="82"/>
  <c r="B27" i="82"/>
  <c r="A27" i="82"/>
  <c r="F26" i="82"/>
  <c r="E26" i="82"/>
  <c r="D26" i="82"/>
  <c r="B26" i="82"/>
  <c r="A26" i="82"/>
  <c r="B25" i="82"/>
  <c r="F24" i="82"/>
  <c r="B24" i="82"/>
  <c r="A24" i="82"/>
  <c r="B23" i="82"/>
  <c r="F22" i="82"/>
  <c r="B22" i="82"/>
  <c r="A22" i="82"/>
  <c r="B21" i="82"/>
  <c r="F20" i="82"/>
  <c r="B20" i="82"/>
  <c r="A20" i="82"/>
  <c r="B19" i="82"/>
  <c r="L18" i="82"/>
  <c r="F18" i="82"/>
  <c r="B18" i="82"/>
  <c r="A18" i="82"/>
  <c r="L17" i="82"/>
  <c r="B17" i="82"/>
  <c r="L16" i="82"/>
  <c r="F16" i="82"/>
  <c r="B16" i="82"/>
  <c r="A16" i="82"/>
  <c r="L15" i="82"/>
  <c r="B15" i="82"/>
  <c r="L14" i="82"/>
  <c r="F14" i="82"/>
  <c r="B14" i="82"/>
  <c r="A14" i="82"/>
  <c r="B13" i="82"/>
  <c r="F12" i="82"/>
  <c r="B12" i="82"/>
  <c r="A12" i="82"/>
  <c r="M11" i="82"/>
  <c r="I11" i="82"/>
  <c r="H11" i="82"/>
  <c r="B11" i="82"/>
  <c r="M10" i="82"/>
  <c r="I10" i="82"/>
  <c r="H10" i="82"/>
  <c r="F10" i="82"/>
  <c r="B10" i="82"/>
  <c r="A10" i="82"/>
  <c r="M9" i="82"/>
  <c r="I9" i="82"/>
  <c r="H9" i="82"/>
  <c r="B9" i="82"/>
  <c r="M8" i="82"/>
  <c r="I8" i="82"/>
  <c r="H8" i="82"/>
  <c r="F8" i="82"/>
  <c r="B8" i="82"/>
  <c r="A8" i="82"/>
  <c r="M7" i="82"/>
  <c r="I7" i="82"/>
  <c r="H7" i="82"/>
  <c r="B7" i="82"/>
  <c r="M6" i="82"/>
  <c r="I6" i="82"/>
  <c r="H6" i="82"/>
  <c r="F6" i="82"/>
  <c r="B6" i="82"/>
  <c r="A6" i="82"/>
  <c r="M5" i="82"/>
  <c r="I5" i="82"/>
  <c r="H5" i="82"/>
  <c r="B5" i="82"/>
  <c r="M4" i="82"/>
  <c r="I4" i="82"/>
  <c r="H4" i="82"/>
  <c r="F4" i="82"/>
  <c r="B4" i="82"/>
  <c r="A4" i="82"/>
  <c r="M3" i="82"/>
  <c r="I3" i="82"/>
  <c r="H3" i="82"/>
  <c r="B3" i="82"/>
  <c r="M2" i="82"/>
  <c r="I2" i="82"/>
  <c r="H2" i="82"/>
  <c r="F2" i="82"/>
  <c r="B2" i="82"/>
  <c r="A2" i="82"/>
  <c r="B44" i="81"/>
  <c r="F43" i="81"/>
  <c r="D43" i="81"/>
  <c r="B43" i="81"/>
  <c r="A43" i="81"/>
  <c r="F42" i="81"/>
  <c r="D42" i="81"/>
  <c r="B42" i="81"/>
  <c r="A42" i="81"/>
  <c r="F41" i="81"/>
  <c r="D41" i="81"/>
  <c r="B41" i="81"/>
  <c r="A41" i="81"/>
  <c r="F40" i="81"/>
  <c r="D40" i="81"/>
  <c r="B40" i="81"/>
  <c r="A40" i="81"/>
  <c r="F39" i="81"/>
  <c r="D39" i="81"/>
  <c r="B39" i="81"/>
  <c r="A39" i="81"/>
  <c r="F38" i="81"/>
  <c r="D38" i="81"/>
  <c r="B38" i="81"/>
  <c r="A38" i="81"/>
  <c r="F37" i="81"/>
  <c r="D37" i="81"/>
  <c r="B37" i="81"/>
  <c r="A37" i="81"/>
  <c r="F36" i="81"/>
  <c r="D36" i="81"/>
  <c r="B36" i="81"/>
  <c r="A36" i="81"/>
  <c r="F35" i="81"/>
  <c r="D35" i="81"/>
  <c r="B35" i="81"/>
  <c r="A35" i="81"/>
  <c r="F34" i="81"/>
  <c r="D34" i="81"/>
  <c r="B34" i="81"/>
  <c r="A34" i="81"/>
  <c r="F33" i="81"/>
  <c r="D33" i="81"/>
  <c r="B33" i="81"/>
  <c r="A33" i="81"/>
  <c r="H32" i="81"/>
  <c r="F32" i="81"/>
  <c r="D32" i="81"/>
  <c r="B32" i="81"/>
  <c r="A32" i="81"/>
  <c r="F31" i="81"/>
  <c r="E31" i="81"/>
  <c r="D31" i="81"/>
  <c r="B31" i="81"/>
  <c r="A31" i="81"/>
  <c r="F30" i="81"/>
  <c r="E30" i="81"/>
  <c r="D30" i="81"/>
  <c r="B30" i="81"/>
  <c r="A30" i="81"/>
  <c r="F29" i="81"/>
  <c r="E29" i="81"/>
  <c r="D29" i="81"/>
  <c r="B29" i="81"/>
  <c r="A29" i="81"/>
  <c r="F28" i="81"/>
  <c r="E28" i="81"/>
  <c r="D28" i="81"/>
  <c r="B28" i="81"/>
  <c r="A28" i="81"/>
  <c r="F27" i="81"/>
  <c r="E27" i="81"/>
  <c r="D27" i="81"/>
  <c r="B27" i="81"/>
  <c r="A27" i="81"/>
  <c r="F26" i="81"/>
  <c r="E26" i="81"/>
  <c r="D26" i="81"/>
  <c r="B26" i="81"/>
  <c r="A26" i="81"/>
  <c r="B25" i="81"/>
  <c r="F24" i="81"/>
  <c r="B24" i="81"/>
  <c r="A24" i="81"/>
  <c r="B23" i="81"/>
  <c r="F22" i="81"/>
  <c r="B22" i="81"/>
  <c r="A22" i="81"/>
  <c r="B21" i="81"/>
  <c r="F20" i="81"/>
  <c r="B20" i="81"/>
  <c r="A20" i="81"/>
  <c r="B19" i="81"/>
  <c r="L18" i="81"/>
  <c r="F18" i="81"/>
  <c r="B18" i="81"/>
  <c r="A18" i="81"/>
  <c r="L17" i="81"/>
  <c r="B17" i="81"/>
  <c r="L16" i="81"/>
  <c r="F16" i="81"/>
  <c r="B16" i="81"/>
  <c r="A16" i="81"/>
  <c r="L15" i="81"/>
  <c r="B15" i="81"/>
  <c r="L14" i="81"/>
  <c r="F14" i="81"/>
  <c r="B14" i="81"/>
  <c r="A14" i="81"/>
  <c r="B13" i="81"/>
  <c r="F12" i="81"/>
  <c r="B12" i="81"/>
  <c r="A12" i="81"/>
  <c r="M11" i="81"/>
  <c r="I11" i="81"/>
  <c r="H11" i="81"/>
  <c r="B11" i="81"/>
  <c r="M10" i="81"/>
  <c r="I10" i="81"/>
  <c r="H10" i="81"/>
  <c r="F10" i="81"/>
  <c r="B10" i="81"/>
  <c r="A10" i="81"/>
  <c r="M9" i="81"/>
  <c r="I9" i="81"/>
  <c r="H9" i="81"/>
  <c r="B9" i="81"/>
  <c r="M8" i="81"/>
  <c r="I8" i="81"/>
  <c r="H8" i="81"/>
  <c r="F8" i="81"/>
  <c r="B8" i="81"/>
  <c r="A8" i="81"/>
  <c r="M7" i="81"/>
  <c r="I7" i="81"/>
  <c r="H7" i="81"/>
  <c r="B7" i="81"/>
  <c r="M6" i="81"/>
  <c r="I6" i="81"/>
  <c r="H6" i="81"/>
  <c r="F6" i="81"/>
  <c r="B6" i="81"/>
  <c r="A6" i="81"/>
  <c r="M5" i="81"/>
  <c r="I5" i="81"/>
  <c r="H5" i="81"/>
  <c r="B5" i="81"/>
  <c r="M4" i="81"/>
  <c r="I4" i="81"/>
  <c r="H4" i="81"/>
  <c r="F4" i="81"/>
  <c r="B4" i="81"/>
  <c r="A4" i="81"/>
  <c r="M3" i="81"/>
  <c r="I3" i="81"/>
  <c r="H3" i="81"/>
  <c r="B3" i="81"/>
  <c r="M2" i="81"/>
  <c r="I2" i="81"/>
  <c r="H2" i="81"/>
  <c r="F2" i="81"/>
  <c r="B2" i="81"/>
  <c r="A2" i="81"/>
  <c r="B44" i="80"/>
  <c r="F43" i="80"/>
  <c r="D43" i="80"/>
  <c r="B43" i="80"/>
  <c r="A43" i="80"/>
  <c r="F42" i="80"/>
  <c r="D42" i="80"/>
  <c r="B42" i="80"/>
  <c r="A42" i="80"/>
  <c r="F41" i="80"/>
  <c r="D41" i="80"/>
  <c r="B41" i="80"/>
  <c r="A41" i="80"/>
  <c r="F40" i="80"/>
  <c r="D40" i="80"/>
  <c r="B40" i="80"/>
  <c r="A40" i="80"/>
  <c r="F39" i="80"/>
  <c r="D39" i="80"/>
  <c r="B39" i="80"/>
  <c r="A39" i="80"/>
  <c r="F38" i="80"/>
  <c r="D38" i="80"/>
  <c r="B38" i="80"/>
  <c r="A38" i="80"/>
  <c r="F37" i="80"/>
  <c r="D37" i="80"/>
  <c r="B37" i="80"/>
  <c r="A37" i="80"/>
  <c r="F36" i="80"/>
  <c r="D36" i="80"/>
  <c r="B36" i="80"/>
  <c r="A36" i="80"/>
  <c r="F35" i="80"/>
  <c r="D35" i="80"/>
  <c r="B35" i="80"/>
  <c r="A35" i="80"/>
  <c r="F34" i="80"/>
  <c r="D34" i="80"/>
  <c r="B34" i="80"/>
  <c r="A34" i="80"/>
  <c r="F33" i="80"/>
  <c r="D33" i="80"/>
  <c r="B33" i="80"/>
  <c r="A33" i="80"/>
  <c r="H32" i="80"/>
  <c r="F32" i="80"/>
  <c r="D32" i="80"/>
  <c r="B32" i="80"/>
  <c r="A32" i="80"/>
  <c r="F31" i="80"/>
  <c r="E31" i="80"/>
  <c r="D31" i="80"/>
  <c r="B31" i="80"/>
  <c r="A31" i="80"/>
  <c r="F30" i="80"/>
  <c r="E30" i="80"/>
  <c r="D30" i="80"/>
  <c r="B30" i="80"/>
  <c r="A30" i="80"/>
  <c r="F29" i="80"/>
  <c r="E29" i="80"/>
  <c r="D29" i="80"/>
  <c r="B29" i="80"/>
  <c r="A29" i="80"/>
  <c r="F28" i="80"/>
  <c r="E28" i="80"/>
  <c r="D28" i="80"/>
  <c r="B28" i="80"/>
  <c r="A28" i="80"/>
  <c r="F27" i="80"/>
  <c r="E27" i="80"/>
  <c r="D27" i="80"/>
  <c r="B27" i="80"/>
  <c r="A27" i="80"/>
  <c r="F26" i="80"/>
  <c r="E26" i="80"/>
  <c r="D26" i="80"/>
  <c r="B26" i="80"/>
  <c r="A26" i="80"/>
  <c r="B25" i="80"/>
  <c r="F24" i="80"/>
  <c r="B24" i="80"/>
  <c r="A24" i="80"/>
  <c r="B23" i="80"/>
  <c r="F22" i="80"/>
  <c r="B22" i="80"/>
  <c r="A22" i="80"/>
  <c r="B21" i="80"/>
  <c r="F20" i="80"/>
  <c r="B20" i="80"/>
  <c r="A20" i="80"/>
  <c r="B19" i="80"/>
  <c r="L18" i="80"/>
  <c r="F18" i="80"/>
  <c r="B18" i="80"/>
  <c r="A18" i="80"/>
  <c r="L17" i="80"/>
  <c r="B17" i="80"/>
  <c r="L16" i="80"/>
  <c r="F16" i="80"/>
  <c r="B16" i="80"/>
  <c r="A16" i="80"/>
  <c r="L15" i="80"/>
  <c r="B15" i="80"/>
  <c r="L14" i="80"/>
  <c r="F14" i="80"/>
  <c r="B14" i="80"/>
  <c r="A14" i="80"/>
  <c r="B13" i="80"/>
  <c r="F12" i="80"/>
  <c r="B12" i="80"/>
  <c r="A12" i="80"/>
  <c r="M11" i="80"/>
  <c r="I11" i="80"/>
  <c r="H11" i="80"/>
  <c r="B11" i="80"/>
  <c r="M10" i="80"/>
  <c r="I10" i="80"/>
  <c r="H10" i="80"/>
  <c r="F10" i="80"/>
  <c r="B10" i="80"/>
  <c r="A10" i="80"/>
  <c r="M9" i="80"/>
  <c r="I9" i="80"/>
  <c r="H9" i="80"/>
  <c r="B9" i="80"/>
  <c r="M8" i="80"/>
  <c r="I8" i="80"/>
  <c r="H8" i="80"/>
  <c r="F8" i="80"/>
  <c r="B8" i="80"/>
  <c r="A8" i="80"/>
  <c r="M7" i="80"/>
  <c r="I7" i="80"/>
  <c r="H7" i="80"/>
  <c r="B7" i="80"/>
  <c r="M6" i="80"/>
  <c r="I6" i="80"/>
  <c r="H6" i="80"/>
  <c r="F6" i="80"/>
  <c r="B6" i="80"/>
  <c r="A6" i="80"/>
  <c r="M5" i="80"/>
  <c r="I5" i="80"/>
  <c r="H5" i="80"/>
  <c r="B5" i="80"/>
  <c r="M4" i="80"/>
  <c r="I4" i="80"/>
  <c r="H4" i="80"/>
  <c r="F4" i="80"/>
  <c r="B4" i="80"/>
  <c r="A4" i="80"/>
  <c r="M3" i="80"/>
  <c r="I3" i="80"/>
  <c r="H3" i="80"/>
  <c r="B3" i="80"/>
  <c r="M2" i="80"/>
  <c r="I2" i="80"/>
  <c r="H2" i="80"/>
  <c r="F2" i="80"/>
  <c r="B2" i="80"/>
  <c r="A2" i="80"/>
  <c r="B44" i="79"/>
  <c r="F43" i="79"/>
  <c r="D43" i="79"/>
  <c r="B43" i="79"/>
  <c r="A43" i="79"/>
  <c r="F42" i="79"/>
  <c r="D42" i="79"/>
  <c r="B42" i="79"/>
  <c r="A42" i="79"/>
  <c r="F41" i="79"/>
  <c r="D41" i="79"/>
  <c r="B41" i="79"/>
  <c r="A41" i="79"/>
  <c r="F40" i="79"/>
  <c r="D40" i="79"/>
  <c r="B40" i="79"/>
  <c r="A40" i="79"/>
  <c r="F39" i="79"/>
  <c r="D39" i="79"/>
  <c r="B39" i="79"/>
  <c r="A39" i="79"/>
  <c r="F38" i="79"/>
  <c r="D38" i="79"/>
  <c r="B38" i="79"/>
  <c r="A38" i="79"/>
  <c r="F37" i="79"/>
  <c r="D37" i="79"/>
  <c r="B37" i="79"/>
  <c r="A37" i="79"/>
  <c r="F36" i="79"/>
  <c r="D36" i="79"/>
  <c r="B36" i="79"/>
  <c r="A36" i="79"/>
  <c r="F35" i="79"/>
  <c r="D35" i="79"/>
  <c r="B35" i="79"/>
  <c r="A35" i="79"/>
  <c r="F34" i="79"/>
  <c r="D34" i="79"/>
  <c r="B34" i="79"/>
  <c r="A34" i="79"/>
  <c r="F33" i="79"/>
  <c r="D33" i="79"/>
  <c r="B33" i="79"/>
  <c r="A33" i="79"/>
  <c r="H32" i="79"/>
  <c r="F32" i="79"/>
  <c r="D32" i="79"/>
  <c r="B32" i="79"/>
  <c r="A32" i="79"/>
  <c r="F31" i="79"/>
  <c r="E31" i="79"/>
  <c r="D31" i="79"/>
  <c r="B31" i="79"/>
  <c r="A31" i="79"/>
  <c r="F30" i="79"/>
  <c r="E30" i="79"/>
  <c r="D30" i="79"/>
  <c r="B30" i="79"/>
  <c r="A30" i="79"/>
  <c r="F29" i="79"/>
  <c r="E29" i="79"/>
  <c r="D29" i="79"/>
  <c r="B29" i="79"/>
  <c r="A29" i="79"/>
  <c r="F28" i="79"/>
  <c r="E28" i="79"/>
  <c r="D28" i="79"/>
  <c r="B28" i="79"/>
  <c r="A28" i="79"/>
  <c r="F27" i="79"/>
  <c r="E27" i="79"/>
  <c r="D27" i="79"/>
  <c r="B27" i="79"/>
  <c r="A27" i="79"/>
  <c r="F26" i="79"/>
  <c r="E26" i="79"/>
  <c r="D26" i="79"/>
  <c r="B26" i="79"/>
  <c r="A26" i="79"/>
  <c r="B25" i="79"/>
  <c r="F24" i="79"/>
  <c r="B24" i="79"/>
  <c r="A24" i="79"/>
  <c r="B23" i="79"/>
  <c r="F22" i="79"/>
  <c r="B22" i="79"/>
  <c r="A22" i="79"/>
  <c r="B21" i="79"/>
  <c r="F20" i="79"/>
  <c r="B20" i="79"/>
  <c r="A20" i="79"/>
  <c r="B19" i="79"/>
  <c r="L18" i="79"/>
  <c r="F18" i="79"/>
  <c r="B18" i="79"/>
  <c r="A18" i="79"/>
  <c r="L17" i="79"/>
  <c r="B17" i="79"/>
  <c r="L16" i="79"/>
  <c r="F16" i="79"/>
  <c r="B16" i="79"/>
  <c r="A16" i="79"/>
  <c r="L15" i="79"/>
  <c r="B15" i="79"/>
  <c r="L14" i="79"/>
  <c r="F14" i="79"/>
  <c r="B14" i="79"/>
  <c r="A14" i="79"/>
  <c r="B13" i="79"/>
  <c r="F12" i="79"/>
  <c r="B12" i="79"/>
  <c r="A12" i="79"/>
  <c r="M11" i="79"/>
  <c r="I11" i="79"/>
  <c r="H11" i="79"/>
  <c r="B11" i="79"/>
  <c r="M10" i="79"/>
  <c r="I10" i="79"/>
  <c r="H10" i="79"/>
  <c r="F10" i="79"/>
  <c r="B10" i="79"/>
  <c r="A10" i="79"/>
  <c r="M9" i="79"/>
  <c r="I9" i="79"/>
  <c r="H9" i="79"/>
  <c r="B9" i="79"/>
  <c r="M8" i="79"/>
  <c r="I8" i="79"/>
  <c r="H8" i="79"/>
  <c r="F8" i="79"/>
  <c r="B8" i="79"/>
  <c r="A8" i="79"/>
  <c r="M7" i="79"/>
  <c r="I7" i="79"/>
  <c r="H7" i="79"/>
  <c r="B7" i="79"/>
  <c r="M6" i="79"/>
  <c r="I6" i="79"/>
  <c r="H6" i="79"/>
  <c r="F6" i="79"/>
  <c r="B6" i="79"/>
  <c r="A6" i="79"/>
  <c r="M5" i="79"/>
  <c r="I5" i="79"/>
  <c r="H5" i="79"/>
  <c r="B5" i="79"/>
  <c r="M4" i="79"/>
  <c r="I4" i="79"/>
  <c r="H4" i="79"/>
  <c r="F4" i="79"/>
  <c r="B4" i="79"/>
  <c r="A4" i="79"/>
  <c r="M3" i="79"/>
  <c r="I3" i="79"/>
  <c r="H3" i="79"/>
  <c r="B3" i="79"/>
  <c r="M2" i="79"/>
  <c r="I2" i="79"/>
  <c r="H2" i="79"/>
  <c r="F2" i="79"/>
  <c r="B2" i="79"/>
  <c r="A2" i="79"/>
  <c r="B44" i="78"/>
  <c r="F43" i="78"/>
  <c r="D43" i="78"/>
  <c r="B43" i="78"/>
  <c r="A43" i="78"/>
  <c r="F42" i="78"/>
  <c r="D42" i="78"/>
  <c r="B42" i="78"/>
  <c r="A42" i="78"/>
  <c r="F41" i="78"/>
  <c r="D41" i="78"/>
  <c r="B41" i="78"/>
  <c r="A41" i="78"/>
  <c r="F40" i="78"/>
  <c r="D40" i="78"/>
  <c r="B40" i="78"/>
  <c r="A40" i="78"/>
  <c r="F39" i="78"/>
  <c r="D39" i="78"/>
  <c r="B39" i="78"/>
  <c r="A39" i="78"/>
  <c r="F38" i="78"/>
  <c r="D38" i="78"/>
  <c r="B38" i="78"/>
  <c r="A38" i="78"/>
  <c r="F37" i="78"/>
  <c r="D37" i="78"/>
  <c r="B37" i="78"/>
  <c r="A37" i="78"/>
  <c r="F36" i="78"/>
  <c r="D36" i="78"/>
  <c r="B36" i="78"/>
  <c r="A36" i="78"/>
  <c r="F35" i="78"/>
  <c r="D35" i="78"/>
  <c r="B35" i="78"/>
  <c r="A35" i="78"/>
  <c r="F34" i="78"/>
  <c r="D34" i="78"/>
  <c r="B34" i="78"/>
  <c r="A34" i="78"/>
  <c r="F33" i="78"/>
  <c r="D33" i="78"/>
  <c r="B33" i="78"/>
  <c r="A33" i="78"/>
  <c r="H32" i="78"/>
  <c r="F32" i="78"/>
  <c r="D32" i="78"/>
  <c r="B32" i="78"/>
  <c r="A32" i="78"/>
  <c r="F31" i="78"/>
  <c r="E31" i="78"/>
  <c r="D31" i="78"/>
  <c r="B31" i="78"/>
  <c r="A31" i="78"/>
  <c r="F30" i="78"/>
  <c r="E30" i="78"/>
  <c r="D30" i="78"/>
  <c r="B30" i="78"/>
  <c r="A30" i="78"/>
  <c r="F29" i="78"/>
  <c r="E29" i="78"/>
  <c r="D29" i="78"/>
  <c r="B29" i="78"/>
  <c r="A29" i="78"/>
  <c r="F28" i="78"/>
  <c r="E28" i="78"/>
  <c r="D28" i="78"/>
  <c r="B28" i="78"/>
  <c r="A28" i="78"/>
  <c r="F27" i="78"/>
  <c r="E27" i="78"/>
  <c r="D27" i="78"/>
  <c r="B27" i="78"/>
  <c r="A27" i="78"/>
  <c r="F26" i="78"/>
  <c r="E26" i="78"/>
  <c r="D26" i="78"/>
  <c r="B26" i="78"/>
  <c r="A26" i="78"/>
  <c r="B25" i="78"/>
  <c r="F24" i="78"/>
  <c r="B24" i="78"/>
  <c r="A24" i="78"/>
  <c r="B23" i="78"/>
  <c r="F22" i="78"/>
  <c r="B22" i="78"/>
  <c r="A22" i="78"/>
  <c r="B21" i="78"/>
  <c r="F20" i="78"/>
  <c r="B20" i="78"/>
  <c r="A20" i="78"/>
  <c r="B19" i="78"/>
  <c r="L18" i="78"/>
  <c r="F18" i="78"/>
  <c r="B18" i="78"/>
  <c r="A18" i="78"/>
  <c r="L17" i="78"/>
  <c r="B17" i="78"/>
  <c r="L16" i="78"/>
  <c r="F16" i="78"/>
  <c r="B16" i="78"/>
  <c r="A16" i="78"/>
  <c r="L15" i="78"/>
  <c r="B15" i="78"/>
  <c r="L14" i="78"/>
  <c r="F14" i="78"/>
  <c r="B14" i="78"/>
  <c r="A14" i="78"/>
  <c r="B13" i="78"/>
  <c r="F12" i="78"/>
  <c r="B12" i="78"/>
  <c r="A12" i="78"/>
  <c r="M11" i="78"/>
  <c r="I11" i="78"/>
  <c r="H11" i="78"/>
  <c r="B11" i="78"/>
  <c r="M10" i="78"/>
  <c r="I10" i="78"/>
  <c r="H10" i="78"/>
  <c r="F10" i="78"/>
  <c r="B10" i="78"/>
  <c r="A10" i="78"/>
  <c r="M9" i="78"/>
  <c r="I9" i="78"/>
  <c r="H9" i="78"/>
  <c r="B9" i="78"/>
  <c r="M8" i="78"/>
  <c r="I8" i="78"/>
  <c r="H8" i="78"/>
  <c r="F8" i="78"/>
  <c r="B8" i="78"/>
  <c r="A8" i="78"/>
  <c r="M7" i="78"/>
  <c r="I7" i="78"/>
  <c r="H7" i="78"/>
  <c r="B7" i="78"/>
  <c r="M6" i="78"/>
  <c r="I6" i="78"/>
  <c r="H6" i="78"/>
  <c r="F6" i="78"/>
  <c r="B6" i="78"/>
  <c r="A6" i="78"/>
  <c r="M5" i="78"/>
  <c r="I5" i="78"/>
  <c r="H5" i="78"/>
  <c r="B5" i="78"/>
  <c r="M4" i="78"/>
  <c r="I4" i="78"/>
  <c r="H4" i="78"/>
  <c r="F4" i="78"/>
  <c r="B4" i="78"/>
  <c r="A4" i="78"/>
  <c r="M3" i="78"/>
  <c r="I3" i="78"/>
  <c r="H3" i="78"/>
  <c r="B3" i="78"/>
  <c r="M2" i="78"/>
  <c r="I2" i="78"/>
  <c r="H2" i="78"/>
  <c r="F2" i="78"/>
  <c r="B2" i="78"/>
  <c r="A2" i="78"/>
  <c r="B44" i="77"/>
  <c r="F43" i="77"/>
  <c r="D43" i="77"/>
  <c r="B43" i="77"/>
  <c r="A43" i="77"/>
  <c r="F42" i="77"/>
  <c r="D42" i="77"/>
  <c r="B42" i="77"/>
  <c r="A42" i="77"/>
  <c r="F41" i="77"/>
  <c r="D41" i="77"/>
  <c r="B41" i="77"/>
  <c r="A41" i="77"/>
  <c r="F40" i="77"/>
  <c r="D40" i="77"/>
  <c r="B40" i="77"/>
  <c r="A40" i="77"/>
  <c r="F39" i="77"/>
  <c r="D39" i="77"/>
  <c r="B39" i="77"/>
  <c r="A39" i="77"/>
  <c r="F38" i="77"/>
  <c r="D38" i="77"/>
  <c r="B38" i="77"/>
  <c r="A38" i="77"/>
  <c r="F37" i="77"/>
  <c r="D37" i="77"/>
  <c r="B37" i="77"/>
  <c r="A37" i="77"/>
  <c r="F36" i="77"/>
  <c r="D36" i="77"/>
  <c r="B36" i="77"/>
  <c r="A36" i="77"/>
  <c r="F35" i="77"/>
  <c r="D35" i="77"/>
  <c r="B35" i="77"/>
  <c r="A35" i="77"/>
  <c r="F34" i="77"/>
  <c r="D34" i="77"/>
  <c r="B34" i="77"/>
  <c r="A34" i="77"/>
  <c r="F33" i="77"/>
  <c r="D33" i="77"/>
  <c r="B33" i="77"/>
  <c r="A33" i="77"/>
  <c r="H32" i="77"/>
  <c r="F32" i="77"/>
  <c r="D32" i="77"/>
  <c r="B32" i="77"/>
  <c r="A32" i="77"/>
  <c r="F31" i="77"/>
  <c r="E31" i="77"/>
  <c r="D31" i="77"/>
  <c r="B31" i="77"/>
  <c r="A31" i="77"/>
  <c r="F30" i="77"/>
  <c r="E30" i="77"/>
  <c r="D30" i="77"/>
  <c r="B30" i="77"/>
  <c r="A30" i="77"/>
  <c r="F29" i="77"/>
  <c r="E29" i="77"/>
  <c r="D29" i="77"/>
  <c r="B29" i="77"/>
  <c r="A29" i="77"/>
  <c r="F28" i="77"/>
  <c r="E28" i="77"/>
  <c r="D28" i="77"/>
  <c r="B28" i="77"/>
  <c r="A28" i="77"/>
  <c r="F27" i="77"/>
  <c r="E27" i="77"/>
  <c r="D27" i="77"/>
  <c r="B27" i="77"/>
  <c r="A27" i="77"/>
  <c r="F26" i="77"/>
  <c r="E26" i="77"/>
  <c r="D26" i="77"/>
  <c r="B26" i="77"/>
  <c r="A26" i="77"/>
  <c r="B25" i="77"/>
  <c r="F24" i="77"/>
  <c r="B24" i="77"/>
  <c r="A24" i="77"/>
  <c r="B23" i="77"/>
  <c r="F22" i="77"/>
  <c r="B22" i="77"/>
  <c r="A22" i="77"/>
  <c r="B21" i="77"/>
  <c r="F20" i="77"/>
  <c r="B20" i="77"/>
  <c r="A20" i="77"/>
  <c r="B19" i="77"/>
  <c r="L18" i="77"/>
  <c r="F18" i="77"/>
  <c r="B18" i="77"/>
  <c r="A18" i="77"/>
  <c r="L17" i="77"/>
  <c r="B17" i="77"/>
  <c r="L16" i="77"/>
  <c r="F16" i="77"/>
  <c r="B16" i="77"/>
  <c r="A16" i="77"/>
  <c r="L15" i="77"/>
  <c r="B15" i="77"/>
  <c r="L14" i="77"/>
  <c r="F14" i="77"/>
  <c r="B14" i="77"/>
  <c r="A14" i="77"/>
  <c r="B13" i="77"/>
  <c r="F12" i="77"/>
  <c r="B12" i="77"/>
  <c r="A12" i="77"/>
  <c r="M11" i="77"/>
  <c r="I11" i="77"/>
  <c r="H11" i="77"/>
  <c r="B11" i="77"/>
  <c r="M10" i="77"/>
  <c r="I10" i="77"/>
  <c r="H10" i="77"/>
  <c r="F10" i="77"/>
  <c r="B10" i="77"/>
  <c r="A10" i="77"/>
  <c r="M9" i="77"/>
  <c r="I9" i="77"/>
  <c r="H9" i="77"/>
  <c r="B9" i="77"/>
  <c r="M8" i="77"/>
  <c r="I8" i="77"/>
  <c r="H8" i="77"/>
  <c r="F8" i="77"/>
  <c r="B8" i="77"/>
  <c r="A8" i="77"/>
  <c r="M7" i="77"/>
  <c r="I7" i="77"/>
  <c r="H7" i="77"/>
  <c r="B7" i="77"/>
  <c r="M6" i="77"/>
  <c r="I6" i="77"/>
  <c r="H6" i="77"/>
  <c r="F6" i="77"/>
  <c r="B6" i="77"/>
  <c r="A6" i="77"/>
  <c r="M5" i="77"/>
  <c r="I5" i="77"/>
  <c r="H5" i="77"/>
  <c r="B5" i="77"/>
  <c r="M4" i="77"/>
  <c r="I4" i="77"/>
  <c r="H4" i="77"/>
  <c r="F4" i="77"/>
  <c r="B4" i="77"/>
  <c r="A4" i="77"/>
  <c r="M3" i="77"/>
  <c r="I3" i="77"/>
  <c r="H3" i="77"/>
  <c r="B3" i="77"/>
  <c r="M2" i="77"/>
  <c r="I2" i="77"/>
  <c r="H2" i="77"/>
  <c r="F2" i="77"/>
  <c r="B2" i="77"/>
  <c r="A2" i="77"/>
  <c r="B44" i="76"/>
  <c r="F43" i="76"/>
  <c r="D43" i="76"/>
  <c r="B43" i="76"/>
  <c r="A43" i="76"/>
  <c r="F42" i="76"/>
  <c r="D42" i="76"/>
  <c r="B42" i="76"/>
  <c r="A42" i="76"/>
  <c r="F41" i="76"/>
  <c r="D41" i="76"/>
  <c r="B41" i="76"/>
  <c r="A41" i="76"/>
  <c r="F40" i="76"/>
  <c r="D40" i="76"/>
  <c r="B40" i="76"/>
  <c r="A40" i="76"/>
  <c r="F39" i="76"/>
  <c r="D39" i="76"/>
  <c r="B39" i="76"/>
  <c r="A39" i="76"/>
  <c r="F38" i="76"/>
  <c r="D38" i="76"/>
  <c r="B38" i="76"/>
  <c r="A38" i="76"/>
  <c r="F37" i="76"/>
  <c r="D37" i="76"/>
  <c r="B37" i="76"/>
  <c r="A37" i="76"/>
  <c r="F36" i="76"/>
  <c r="D36" i="76"/>
  <c r="B36" i="76"/>
  <c r="A36" i="76"/>
  <c r="F35" i="76"/>
  <c r="D35" i="76"/>
  <c r="B35" i="76"/>
  <c r="A35" i="76"/>
  <c r="F34" i="76"/>
  <c r="D34" i="76"/>
  <c r="B34" i="76"/>
  <c r="A34" i="76"/>
  <c r="F33" i="76"/>
  <c r="D33" i="76"/>
  <c r="B33" i="76"/>
  <c r="A33" i="76"/>
  <c r="H32" i="76"/>
  <c r="F32" i="76"/>
  <c r="D32" i="76"/>
  <c r="B32" i="76"/>
  <c r="A32" i="76"/>
  <c r="F31" i="76"/>
  <c r="E31" i="76"/>
  <c r="D31" i="76"/>
  <c r="B31" i="76"/>
  <c r="A31" i="76"/>
  <c r="F30" i="76"/>
  <c r="E30" i="76"/>
  <c r="D30" i="76"/>
  <c r="B30" i="76"/>
  <c r="A30" i="76"/>
  <c r="F29" i="76"/>
  <c r="E29" i="76"/>
  <c r="D29" i="76"/>
  <c r="B29" i="76"/>
  <c r="A29" i="76"/>
  <c r="F28" i="76"/>
  <c r="E28" i="76"/>
  <c r="D28" i="76"/>
  <c r="B28" i="76"/>
  <c r="A28" i="76"/>
  <c r="F27" i="76"/>
  <c r="E27" i="76"/>
  <c r="D27" i="76"/>
  <c r="B27" i="76"/>
  <c r="A27" i="76"/>
  <c r="F26" i="76"/>
  <c r="E26" i="76"/>
  <c r="D26" i="76"/>
  <c r="B26" i="76"/>
  <c r="A26" i="76"/>
  <c r="B25" i="76"/>
  <c r="F24" i="76"/>
  <c r="B24" i="76"/>
  <c r="A24" i="76"/>
  <c r="B23" i="76"/>
  <c r="F22" i="76"/>
  <c r="B22" i="76"/>
  <c r="A22" i="76"/>
  <c r="B21" i="76"/>
  <c r="F20" i="76"/>
  <c r="B20" i="76"/>
  <c r="A20" i="76"/>
  <c r="B19" i="76"/>
  <c r="L18" i="76"/>
  <c r="F18" i="76"/>
  <c r="B18" i="76"/>
  <c r="A18" i="76"/>
  <c r="L17" i="76"/>
  <c r="B17" i="76"/>
  <c r="L16" i="76"/>
  <c r="F16" i="76"/>
  <c r="B16" i="76"/>
  <c r="A16" i="76"/>
  <c r="L15" i="76"/>
  <c r="B15" i="76"/>
  <c r="L14" i="76"/>
  <c r="F14" i="76"/>
  <c r="B14" i="76"/>
  <c r="A14" i="76"/>
  <c r="B13" i="76"/>
  <c r="F12" i="76"/>
  <c r="B12" i="76"/>
  <c r="A12" i="76"/>
  <c r="M11" i="76"/>
  <c r="I11" i="76"/>
  <c r="H11" i="76"/>
  <c r="B11" i="76"/>
  <c r="M10" i="76"/>
  <c r="I10" i="76"/>
  <c r="H10" i="76"/>
  <c r="F10" i="76"/>
  <c r="B10" i="76"/>
  <c r="A10" i="76"/>
  <c r="M9" i="76"/>
  <c r="I9" i="76"/>
  <c r="H9" i="76"/>
  <c r="B9" i="76"/>
  <c r="M8" i="76"/>
  <c r="I8" i="76"/>
  <c r="H8" i="76"/>
  <c r="F8" i="76"/>
  <c r="B8" i="76"/>
  <c r="A8" i="76"/>
  <c r="M7" i="76"/>
  <c r="I7" i="76"/>
  <c r="H7" i="76"/>
  <c r="B7" i="76"/>
  <c r="M6" i="76"/>
  <c r="I6" i="76"/>
  <c r="H6" i="76"/>
  <c r="F6" i="76"/>
  <c r="B6" i="76"/>
  <c r="A6" i="76"/>
  <c r="M5" i="76"/>
  <c r="I5" i="76"/>
  <c r="H5" i="76"/>
  <c r="B5" i="76"/>
  <c r="M4" i="76"/>
  <c r="I4" i="76"/>
  <c r="H4" i="76"/>
  <c r="F4" i="76"/>
  <c r="B4" i="76"/>
  <c r="A4" i="76"/>
  <c r="M3" i="76"/>
  <c r="I3" i="76"/>
  <c r="H3" i="76"/>
  <c r="B3" i="76"/>
  <c r="M2" i="76"/>
  <c r="I2" i="76"/>
  <c r="H2" i="76"/>
  <c r="F2" i="76"/>
  <c r="B2" i="76"/>
  <c r="A2" i="76"/>
  <c r="H32" i="45"/>
  <c r="D73" i="1"/>
  <c r="H19" i="80"/>
  <c r="S28" i="38"/>
  <c r="L38" i="38"/>
  <c r="L23" i="38"/>
  <c r="J23" i="38"/>
  <c r="G15" i="38"/>
  <c r="W40" i="38"/>
  <c r="Q40" i="38"/>
  <c r="J40" i="38"/>
  <c r="AA28" i="38"/>
  <c r="B2" i="45"/>
  <c r="D1" i="45"/>
  <c r="G14" i="1"/>
  <c r="G24" i="1"/>
  <c r="A5" i="75"/>
  <c r="A6" i="75"/>
  <c r="A7" i="75"/>
  <c r="A8" i="75"/>
  <c r="A9" i="75"/>
  <c r="A10" i="75"/>
  <c r="A11" i="75"/>
  <c r="A12" i="75"/>
  <c r="A13" i="75"/>
  <c r="A14" i="75"/>
  <c r="A15" i="75"/>
  <c r="A16" i="75"/>
  <c r="A17" i="75"/>
  <c r="A18" i="75"/>
  <c r="A19" i="75"/>
  <c r="A20" i="75"/>
  <c r="A21" i="75"/>
  <c r="A22" i="75"/>
  <c r="A23" i="75"/>
  <c r="A24" i="75"/>
  <c r="A25" i="75"/>
  <c r="A26" i="75"/>
  <c r="A27" i="75"/>
  <c r="A28" i="75"/>
  <c r="A29" i="75"/>
  <c r="A30" i="75"/>
  <c r="A31" i="75"/>
  <c r="A3" i="75"/>
  <c r="A4" i="75"/>
  <c r="B3" i="45"/>
  <c r="B4" i="45"/>
  <c r="B5" i="45"/>
  <c r="B6" i="45"/>
  <c r="B7" i="45"/>
  <c r="B8" i="45"/>
  <c r="B9" i="45"/>
  <c r="B10" i="45"/>
  <c r="B11" i="45"/>
  <c r="B12" i="45"/>
  <c r="B13" i="45"/>
  <c r="B14" i="45"/>
  <c r="B15" i="45"/>
  <c r="B16" i="45"/>
  <c r="B17" i="45"/>
  <c r="B18" i="45"/>
  <c r="B19" i="45"/>
  <c r="B20" i="45"/>
  <c r="B21" i="45"/>
  <c r="B22" i="45"/>
  <c r="F39" i="45"/>
  <c r="F40" i="45"/>
  <c r="F41" i="45"/>
  <c r="F42" i="45"/>
  <c r="F43" i="45"/>
  <c r="F38" i="45"/>
  <c r="F33" i="45"/>
  <c r="F34" i="45"/>
  <c r="F35" i="45"/>
  <c r="F36" i="45"/>
  <c r="F37" i="45"/>
  <c r="F32" i="45"/>
  <c r="F27" i="45"/>
  <c r="F28" i="45"/>
  <c r="F29" i="45"/>
  <c r="F30" i="45"/>
  <c r="F31" i="45"/>
  <c r="F26" i="45"/>
  <c r="F4" i="45"/>
  <c r="F6" i="45"/>
  <c r="F8" i="45"/>
  <c r="F10" i="45"/>
  <c r="F12" i="45"/>
  <c r="F14" i="45"/>
  <c r="F16" i="45"/>
  <c r="F18" i="45"/>
  <c r="F20" i="45"/>
  <c r="F22" i="45"/>
  <c r="F24" i="45"/>
  <c r="F2" i="45"/>
  <c r="H11" i="45"/>
  <c r="H3" i="45"/>
  <c r="H4" i="45"/>
  <c r="H5" i="45"/>
  <c r="H6" i="45"/>
  <c r="H7" i="45"/>
  <c r="H8" i="45"/>
  <c r="H9" i="45"/>
  <c r="H10" i="45"/>
  <c r="H2" i="45"/>
  <c r="A39" i="45"/>
  <c r="A40" i="45"/>
  <c r="A41" i="45"/>
  <c r="A42" i="45"/>
  <c r="A43" i="45"/>
  <c r="A38" i="45"/>
  <c r="A33" i="45"/>
  <c r="A34" i="45"/>
  <c r="A35" i="45"/>
  <c r="A36" i="45"/>
  <c r="A37" i="45"/>
  <c r="A32" i="45"/>
  <c r="A27" i="45"/>
  <c r="A28" i="45"/>
  <c r="A29" i="45"/>
  <c r="A30" i="45"/>
  <c r="A31" i="45"/>
  <c r="A26" i="45"/>
  <c r="A4" i="45"/>
  <c r="A6" i="45"/>
  <c r="A8" i="45"/>
  <c r="A10" i="45"/>
  <c r="A12" i="45"/>
  <c r="A14" i="45"/>
  <c r="A16" i="45"/>
  <c r="A18" i="45"/>
  <c r="A20" i="45"/>
  <c r="A22" i="45"/>
  <c r="A24" i="45"/>
  <c r="A2" i="45"/>
  <c r="M2" i="45"/>
  <c r="M3" i="45"/>
  <c r="M4" i="45"/>
  <c r="M5" i="45"/>
  <c r="G58" i="1"/>
  <c r="M6" i="45"/>
  <c r="M7" i="45"/>
  <c r="M8" i="45"/>
  <c r="G61" i="1"/>
  <c r="M9" i="45"/>
  <c r="M10" i="45"/>
  <c r="M11" i="45"/>
  <c r="G64" i="1"/>
  <c r="L18" i="45"/>
  <c r="L17" i="45"/>
  <c r="L16" i="45"/>
  <c r="L15" i="45"/>
  <c r="L14" i="45"/>
  <c r="I11" i="45"/>
  <c r="I10" i="45"/>
  <c r="I9" i="45"/>
  <c r="I8" i="45"/>
  <c r="I7" i="45"/>
  <c r="I6" i="45"/>
  <c r="I5" i="45"/>
  <c r="I4" i="45"/>
  <c r="I3" i="45"/>
  <c r="I2" i="45"/>
  <c r="B44" i="45"/>
  <c r="D43" i="45"/>
  <c r="B43" i="45"/>
  <c r="D42" i="45"/>
  <c r="B42" i="45"/>
  <c r="D41" i="45"/>
  <c r="B41" i="45"/>
  <c r="D40" i="45"/>
  <c r="B40" i="45"/>
  <c r="D39" i="45"/>
  <c r="B39" i="45"/>
  <c r="D38" i="45"/>
  <c r="B38" i="45"/>
  <c r="D37" i="45"/>
  <c r="B37" i="45"/>
  <c r="D36" i="45"/>
  <c r="B36" i="45"/>
  <c r="D35" i="45"/>
  <c r="B35" i="45"/>
  <c r="D34" i="45"/>
  <c r="B34" i="45"/>
  <c r="D33" i="45"/>
  <c r="B33" i="45"/>
  <c r="D32" i="45"/>
  <c r="B32" i="45"/>
  <c r="E31" i="45"/>
  <c r="D31" i="45"/>
  <c r="B31" i="45"/>
  <c r="E30" i="45"/>
  <c r="D30" i="45"/>
  <c r="B30" i="45"/>
  <c r="E29" i="45"/>
  <c r="D29" i="45"/>
  <c r="B29" i="45"/>
  <c r="E28" i="45"/>
  <c r="D28" i="45"/>
  <c r="B28" i="45"/>
  <c r="E27" i="45"/>
  <c r="D27" i="45"/>
  <c r="B27" i="45"/>
  <c r="E26" i="45"/>
  <c r="D26" i="45"/>
  <c r="B26" i="45"/>
  <c r="B25" i="45"/>
  <c r="B24" i="45"/>
  <c r="B23" i="45"/>
  <c r="B38" i="38"/>
  <c r="B37" i="38"/>
  <c r="B36" i="38"/>
  <c r="B35" i="38"/>
  <c r="B34" i="38"/>
  <c r="B33" i="38"/>
  <c r="B31" i="38"/>
  <c r="B30" i="38"/>
  <c r="B29" i="38"/>
  <c r="B28" i="38"/>
  <c r="B27" i="38"/>
  <c r="B26" i="38"/>
  <c r="B24" i="38"/>
  <c r="B23" i="38"/>
  <c r="B22" i="38"/>
  <c r="B21" i="38"/>
  <c r="B20" i="38"/>
  <c r="B19" i="38"/>
  <c r="B17" i="38"/>
  <c r="B16" i="38"/>
  <c r="B15" i="38"/>
  <c r="B14" i="38"/>
  <c r="B13" i="38"/>
  <c r="B12" i="38"/>
  <c r="B11" i="38"/>
  <c r="B10" i="38"/>
  <c r="B9" i="38"/>
  <c r="B8" i="38"/>
  <c r="B7" i="38"/>
  <c r="B6" i="38"/>
  <c r="B43" i="38"/>
  <c r="B44" i="38"/>
  <c r="B45" i="38"/>
  <c r="B46" i="38"/>
  <c r="B47" i="38"/>
  <c r="B48" i="38"/>
  <c r="B49" i="38"/>
  <c r="B50" i="38"/>
  <c r="B51" i="38"/>
  <c r="B52" i="38"/>
  <c r="C45" i="38"/>
  <c r="C46" i="38"/>
  <c r="C49" i="38"/>
  <c r="AH25" i="38"/>
  <c r="C44" i="38"/>
  <c r="C47" i="38"/>
  <c r="C48" i="38"/>
  <c r="C50" i="38"/>
  <c r="C51" i="38"/>
  <c r="AI25" i="38"/>
  <c r="AI26" i="38"/>
  <c r="AI27" i="38"/>
  <c r="AI28" i="38"/>
  <c r="AI29" i="38"/>
  <c r="AH26" i="38"/>
  <c r="AH27" i="38"/>
  <c r="AH28" i="38"/>
  <c r="AH29" i="38"/>
  <c r="AH31" i="38"/>
  <c r="B5" i="38"/>
  <c r="C5" i="38"/>
  <c r="C6" i="38"/>
  <c r="C7" i="38"/>
  <c r="C8" i="38"/>
  <c r="C9" i="38"/>
  <c r="C10" i="38"/>
  <c r="C11" i="38"/>
  <c r="C12" i="38"/>
  <c r="C13" i="38"/>
  <c r="C14" i="38"/>
  <c r="C15" i="38"/>
  <c r="C16" i="38"/>
  <c r="C17" i="38"/>
  <c r="B18" i="38"/>
  <c r="C18" i="38"/>
  <c r="C19" i="38"/>
  <c r="C20" i="38"/>
  <c r="C21" i="38"/>
  <c r="C22" i="38"/>
  <c r="C23" i="38"/>
  <c r="C24" i="38"/>
  <c r="B25" i="38"/>
  <c r="C25" i="38"/>
  <c r="C26" i="38"/>
  <c r="C27" i="38"/>
  <c r="C28" i="38"/>
  <c r="C29" i="38"/>
  <c r="C30" i="38"/>
  <c r="C31" i="38"/>
  <c r="B32" i="38"/>
  <c r="C32" i="38"/>
  <c r="C33" i="38"/>
  <c r="C34" i="38"/>
  <c r="C35" i="38"/>
  <c r="C36" i="38"/>
  <c r="C37" i="38"/>
  <c r="C38" i="38"/>
  <c r="B39" i="38"/>
  <c r="C42" i="38"/>
  <c r="C52" i="38"/>
  <c r="B3" i="38"/>
  <c r="C3" i="38"/>
  <c r="B4" i="38"/>
  <c r="C43" i="38"/>
  <c r="I58" i="1"/>
  <c r="J58" i="1"/>
  <c r="K58" i="1"/>
  <c r="I62" i="1"/>
  <c r="F50" i="38"/>
  <c r="F50" i="106"/>
  <c r="J62" i="1"/>
  <c r="K62" i="1"/>
  <c r="H50" i="38"/>
  <c r="H50" i="106"/>
  <c r="D10" i="38"/>
  <c r="V37" i="1"/>
  <c r="P6" i="38"/>
  <c r="X19" i="38"/>
  <c r="H60" i="1"/>
  <c r="E48" i="106"/>
  <c r="E48" i="38"/>
  <c r="I61" i="1"/>
  <c r="F49" i="106"/>
  <c r="H57" i="1"/>
  <c r="E45" i="106"/>
  <c r="J64" i="1"/>
  <c r="G52" i="38"/>
  <c r="G52" i="106"/>
  <c r="J63" i="1"/>
  <c r="G51" i="106"/>
  <c r="J61" i="1"/>
  <c r="J59" i="1"/>
  <c r="G47" i="106"/>
  <c r="I60" i="1"/>
  <c r="F48" i="106"/>
  <c r="J57" i="1"/>
  <c r="K64" i="1"/>
  <c r="K63" i="1"/>
  <c r="H51" i="106"/>
  <c r="H51" i="38"/>
  <c r="K61" i="1"/>
  <c r="H49" i="38"/>
  <c r="H49" i="106"/>
  <c r="J60" i="1"/>
  <c r="G48" i="106"/>
  <c r="N62" i="1"/>
  <c r="K60" i="1"/>
  <c r="H48" i="106"/>
  <c r="M63" i="1"/>
  <c r="J51" i="106"/>
  <c r="J51" i="38"/>
  <c r="O62" i="1"/>
  <c r="L50" i="106"/>
  <c r="M61" i="1"/>
  <c r="J49" i="38"/>
  <c r="P62" i="1"/>
  <c r="M50" i="38"/>
  <c r="M60" i="1"/>
  <c r="J48" i="106"/>
  <c r="N60" i="1"/>
  <c r="K48" i="106"/>
  <c r="O63" i="1"/>
  <c r="O61" i="1"/>
  <c r="L49" i="106"/>
  <c r="P63" i="1"/>
  <c r="M51" i="106"/>
  <c r="R62" i="1"/>
  <c r="O50" i="106"/>
  <c r="P61" i="1"/>
  <c r="S62" i="1"/>
  <c r="R63" i="1"/>
  <c r="S63" i="1"/>
  <c r="P51" i="106"/>
  <c r="V62" i="1"/>
  <c r="W62" i="1"/>
  <c r="T50" i="106"/>
  <c r="X62" i="1"/>
  <c r="U50" i="106"/>
  <c r="Z62" i="1"/>
  <c r="W50" i="106"/>
  <c r="AA62" i="1"/>
  <c r="X50" i="106"/>
  <c r="X50" i="38"/>
  <c r="AD62" i="1"/>
  <c r="AE62" i="1"/>
  <c r="AG62" i="1"/>
  <c r="AD50" i="106"/>
  <c r="AH62" i="1"/>
  <c r="AI62" i="1"/>
  <c r="O60" i="1"/>
  <c r="R61" i="1"/>
  <c r="O49" i="106"/>
  <c r="M64" i="1"/>
  <c r="K57" i="1"/>
  <c r="H55" i="1"/>
  <c r="E43" i="106"/>
  <c r="J56" i="1"/>
  <c r="G44" i="106"/>
  <c r="U63" i="1"/>
  <c r="S61" i="1"/>
  <c r="P49" i="106"/>
  <c r="N64" i="1"/>
  <c r="K52" i="106"/>
  <c r="K52" i="38"/>
  <c r="I55" i="1"/>
  <c r="F43" i="106"/>
  <c r="N58" i="1"/>
  <c r="K46" i="106"/>
  <c r="K46" i="38"/>
  <c r="V63" i="1"/>
  <c r="S51" i="38"/>
  <c r="S51" i="106"/>
  <c r="T61" i="1"/>
  <c r="Q49" i="38"/>
  <c r="Q49" i="106"/>
  <c r="O64" i="1"/>
  <c r="M57" i="1"/>
  <c r="J45" i="38"/>
  <c r="J45" i="106"/>
  <c r="J55" i="1"/>
  <c r="O58" i="1"/>
  <c r="L46" i="106"/>
  <c r="L46" i="38"/>
  <c r="W63" i="1"/>
  <c r="T51" i="38"/>
  <c r="S60" i="1"/>
  <c r="N57" i="1"/>
  <c r="P58" i="1"/>
  <c r="V61" i="1"/>
  <c r="S49" i="106"/>
  <c r="S49" i="38"/>
  <c r="T60" i="1"/>
  <c r="O57" i="1"/>
  <c r="L45" i="106"/>
  <c r="L45" i="38"/>
  <c r="Y63" i="1"/>
  <c r="U60" i="1"/>
  <c r="R64" i="1"/>
  <c r="O52" i="38"/>
  <c r="P57" i="1"/>
  <c r="M45" i="106"/>
  <c r="M45" i="38"/>
  <c r="M55" i="1"/>
  <c r="R58" i="1"/>
  <c r="O46" i="106"/>
  <c r="O46" i="38"/>
  <c r="Z63" i="1"/>
  <c r="V60" i="1"/>
  <c r="S64" i="1"/>
  <c r="P52" i="106"/>
  <c r="P52" i="38"/>
  <c r="N55" i="1"/>
  <c r="S58" i="1"/>
  <c r="P46" i="106"/>
  <c r="AA63" i="1"/>
  <c r="Y61" i="1"/>
  <c r="W60" i="1"/>
  <c r="R57" i="1"/>
  <c r="O45" i="38"/>
  <c r="O45" i="106"/>
  <c r="O55" i="1"/>
  <c r="AB63" i="1"/>
  <c r="Y51" i="106"/>
  <c r="Z61" i="1"/>
  <c r="U64" i="1"/>
  <c r="S57" i="1"/>
  <c r="P45" i="106"/>
  <c r="P55" i="1"/>
  <c r="U58" i="1"/>
  <c r="AC63" i="1"/>
  <c r="Z51" i="38"/>
  <c r="AA61" i="1"/>
  <c r="Y60" i="1"/>
  <c r="V48" i="106"/>
  <c r="V48" i="38"/>
  <c r="V64" i="1"/>
  <c r="V58" i="1"/>
  <c r="S46" i="106"/>
  <c r="S46" i="38"/>
  <c r="AD63" i="1"/>
  <c r="Z60" i="1"/>
  <c r="W64" i="1"/>
  <c r="U57" i="1"/>
  <c r="R45" i="106"/>
  <c r="R45" i="38"/>
  <c r="R55" i="1"/>
  <c r="R54" i="1"/>
  <c r="AE63" i="1"/>
  <c r="AB51" i="38"/>
  <c r="AC61" i="1"/>
  <c r="Z49" i="106"/>
  <c r="Z49" i="38"/>
  <c r="AA60" i="1"/>
  <c r="V57" i="1"/>
  <c r="S45" i="106"/>
  <c r="S45" i="38"/>
  <c r="S55" i="1"/>
  <c r="AD61" i="1"/>
  <c r="AA49" i="106"/>
  <c r="Y64" i="1"/>
  <c r="V52" i="38"/>
  <c r="Y58" i="1"/>
  <c r="V46" i="106"/>
  <c r="AG63" i="1"/>
  <c r="AE61" i="1"/>
  <c r="AB49" i="38"/>
  <c r="AC60" i="1"/>
  <c r="Z48" i="106"/>
  <c r="Z48" i="38"/>
  <c r="Z64" i="1"/>
  <c r="W52" i="106"/>
  <c r="U55" i="1"/>
  <c r="U54" i="1"/>
  <c r="Z58" i="1"/>
  <c r="W46" i="38"/>
  <c r="W46" i="106"/>
  <c r="AH63" i="1"/>
  <c r="AE51" i="106"/>
  <c r="AD60" i="1"/>
  <c r="AA48" i="106"/>
  <c r="AA48" i="38"/>
  <c r="AA64" i="1"/>
  <c r="X52" i="106"/>
  <c r="Y57" i="1"/>
  <c r="V45" i="106"/>
  <c r="V45" i="38"/>
  <c r="V55" i="1"/>
  <c r="AA58" i="1"/>
  <c r="X46" i="106"/>
  <c r="X46" i="38"/>
  <c r="AI63" i="1"/>
  <c r="AF51" i="106"/>
  <c r="AG61" i="1"/>
  <c r="AD49" i="106"/>
  <c r="AD49" i="38"/>
  <c r="AB64" i="1"/>
  <c r="Y52" i="38"/>
  <c r="Y52" i="106"/>
  <c r="Z57" i="1"/>
  <c r="W45" i="106"/>
  <c r="W55" i="1"/>
  <c r="AH61" i="1"/>
  <c r="AF60" i="1"/>
  <c r="AC64" i="1"/>
  <c r="AA57" i="1"/>
  <c r="AC58" i="1"/>
  <c r="Z46" i="106"/>
  <c r="AI61" i="1"/>
  <c r="AF49" i="106"/>
  <c r="AG60" i="1"/>
  <c r="AD48" i="106"/>
  <c r="AD64" i="1"/>
  <c r="AA52" i="38"/>
  <c r="AA52" i="106"/>
  <c r="Y55" i="1"/>
  <c r="Y2" i="1"/>
  <c r="Y54" i="1"/>
  <c r="AD58" i="1"/>
  <c r="AA46" i="106"/>
  <c r="AA46" i="38"/>
  <c r="AH60" i="1"/>
  <c r="AE48" i="106"/>
  <c r="AC57" i="1"/>
  <c r="Z45" i="106"/>
  <c r="Z55" i="1"/>
  <c r="Z2" i="1"/>
  <c r="AI60" i="1"/>
  <c r="AF48" i="38"/>
  <c r="AF48" i="106"/>
  <c r="AD57" i="1"/>
  <c r="AA55" i="1"/>
  <c r="AG64" i="1"/>
  <c r="AD52" i="106"/>
  <c r="AG58" i="1"/>
  <c r="AD46" i="106"/>
  <c r="AD46" i="38"/>
  <c r="AH64" i="1"/>
  <c r="AE52" i="106"/>
  <c r="AC55" i="1"/>
  <c r="Z43" i="38"/>
  <c r="AH58" i="1"/>
  <c r="AE46" i="106"/>
  <c r="AI64" i="1"/>
  <c r="AF52" i="38"/>
  <c r="AG57" i="1"/>
  <c r="AD45" i="106"/>
  <c r="AD55" i="1"/>
  <c r="AI58" i="1"/>
  <c r="AF46" i="106"/>
  <c r="AF46" i="38"/>
  <c r="AJ64" i="1"/>
  <c r="AH57" i="1"/>
  <c r="AE45" i="106"/>
  <c r="AE45" i="38"/>
  <c r="AI57" i="1"/>
  <c r="AF55" i="1"/>
  <c r="AC43" i="106"/>
  <c r="AJ57" i="1"/>
  <c r="AG45" i="106"/>
  <c r="AG45" i="38"/>
  <c r="AG55" i="1"/>
  <c r="AG2" i="1"/>
  <c r="AH55" i="1"/>
  <c r="AE43" i="106"/>
  <c r="AH2" i="1"/>
  <c r="AI55" i="1"/>
  <c r="AF43" i="38"/>
  <c r="M59" i="1"/>
  <c r="J47" i="106"/>
  <c r="M56" i="1"/>
  <c r="J44" i="106"/>
  <c r="N59" i="1"/>
  <c r="K47" i="106"/>
  <c r="N56" i="1"/>
  <c r="K44" i="38"/>
  <c r="K44" i="106"/>
  <c r="O59" i="1"/>
  <c r="O56" i="1"/>
  <c r="L44" i="38"/>
  <c r="L44" i="106"/>
  <c r="P59" i="1"/>
  <c r="M47" i="106"/>
  <c r="P56" i="1"/>
  <c r="R59" i="1"/>
  <c r="O47" i="106"/>
  <c r="R56" i="1"/>
  <c r="S59" i="1"/>
  <c r="P47" i="38"/>
  <c r="P47" i="106"/>
  <c r="S56" i="1"/>
  <c r="T59" i="1"/>
  <c r="Q47" i="106"/>
  <c r="U59" i="1"/>
  <c r="R47" i="106"/>
  <c r="R47" i="38"/>
  <c r="U56" i="1"/>
  <c r="R44" i="106"/>
  <c r="V59" i="1"/>
  <c r="S47" i="38"/>
  <c r="V56" i="1"/>
  <c r="W59" i="1"/>
  <c r="T47" i="38"/>
  <c r="X59" i="1"/>
  <c r="X56" i="1"/>
  <c r="U44" i="106"/>
  <c r="Y59" i="1"/>
  <c r="Y56" i="1"/>
  <c r="V44" i="38"/>
  <c r="Z59" i="1"/>
  <c r="Z56" i="1"/>
  <c r="W44" i="106"/>
  <c r="AA59" i="1"/>
  <c r="X47" i="106"/>
  <c r="X47" i="38"/>
  <c r="AA56" i="1"/>
  <c r="AB56" i="1"/>
  <c r="Y44" i="106"/>
  <c r="Y44" i="38"/>
  <c r="AC59" i="1"/>
  <c r="Z47" i="106"/>
  <c r="AC56" i="1"/>
  <c r="Z44" i="106"/>
  <c r="AD59" i="1"/>
  <c r="AA47" i="106"/>
  <c r="AD56" i="1"/>
  <c r="AA44" i="38"/>
  <c r="AE56" i="1"/>
  <c r="AB44" i="106"/>
  <c r="AF59" i="1"/>
  <c r="AC47" i="106"/>
  <c r="AG59" i="1"/>
  <c r="AD47" i="106"/>
  <c r="AD47" i="38"/>
  <c r="AG56" i="1"/>
  <c r="AH59" i="1"/>
  <c r="AE47" i="106"/>
  <c r="AE47" i="38"/>
  <c r="AH56" i="1"/>
  <c r="AE44" i="106"/>
  <c r="AI59" i="1"/>
  <c r="AI56" i="1"/>
  <c r="AF44" i="106"/>
  <c r="AJ59" i="1"/>
  <c r="L50" i="1"/>
  <c r="I38" i="106"/>
  <c r="I38" i="38"/>
  <c r="L45" i="1"/>
  <c r="L42" i="1"/>
  <c r="I30" i="106"/>
  <c r="L39" i="1"/>
  <c r="L35" i="1"/>
  <c r="I23" i="106"/>
  <c r="I23" i="38"/>
  <c r="L31" i="1"/>
  <c r="L47" i="1"/>
  <c r="I35" i="106"/>
  <c r="I35" i="38"/>
  <c r="L43" i="1"/>
  <c r="I31" i="106"/>
  <c r="I31" i="38"/>
  <c r="L40" i="1"/>
  <c r="I28" i="106"/>
  <c r="I28" i="38"/>
  <c r="L34" i="1"/>
  <c r="I22" i="106"/>
  <c r="I22" i="38"/>
  <c r="L22" i="1"/>
  <c r="I14" i="106"/>
  <c r="I14" i="38"/>
  <c r="L12" i="1"/>
  <c r="I9" i="106"/>
  <c r="I9" i="38"/>
  <c r="L8" i="1"/>
  <c r="I7" i="106"/>
  <c r="I7" i="38"/>
  <c r="L48" i="1"/>
  <c r="I36" i="106"/>
  <c r="I36" i="38"/>
  <c r="L41" i="1"/>
  <c r="I29" i="106"/>
  <c r="I29" i="38"/>
  <c r="L36" i="1"/>
  <c r="I24" i="106"/>
  <c r="I24" i="38"/>
  <c r="L28" i="1"/>
  <c r="I17" i="106"/>
  <c r="I17" i="38"/>
  <c r="L24" i="1"/>
  <c r="I15" i="106"/>
  <c r="I15" i="38"/>
  <c r="L18" i="1"/>
  <c r="I12" i="106"/>
  <c r="I12" i="38"/>
  <c r="L49" i="1"/>
  <c r="I37" i="106"/>
  <c r="I37" i="38"/>
  <c r="L33" i="1"/>
  <c r="I21" i="106"/>
  <c r="I21" i="38"/>
  <c r="L20" i="1"/>
  <c r="I13" i="106"/>
  <c r="I13" i="38"/>
  <c r="L46" i="1"/>
  <c r="I34" i="106"/>
  <c r="I34" i="38"/>
  <c r="L38" i="1"/>
  <c r="I26" i="106"/>
  <c r="L14" i="1"/>
  <c r="L1" i="1"/>
  <c r="L64" i="1"/>
  <c r="I52" i="106"/>
  <c r="L63" i="1"/>
  <c r="I51" i="106"/>
  <c r="I51" i="38"/>
  <c r="L61" i="1"/>
  <c r="I49" i="106"/>
  <c r="L60" i="1"/>
  <c r="I48" i="106"/>
  <c r="I48" i="38"/>
  <c r="L58" i="1"/>
  <c r="L55" i="1"/>
  <c r="I43" i="38"/>
  <c r="L26" i="1"/>
  <c r="I16" i="106"/>
  <c r="I16" i="38"/>
  <c r="L6" i="1"/>
  <c r="I6" i="106"/>
  <c r="L5" i="1"/>
  <c r="L62" i="1"/>
  <c r="I50" i="106"/>
  <c r="I50" i="38"/>
  <c r="L59" i="1"/>
  <c r="L56" i="1"/>
  <c r="I44" i="38"/>
  <c r="T46" i="1"/>
  <c r="T42" i="1"/>
  <c r="Q30" i="106"/>
  <c r="Q30" i="38"/>
  <c r="T39" i="1"/>
  <c r="T35" i="1"/>
  <c r="Q23" i="106"/>
  <c r="Q23" i="38"/>
  <c r="T33" i="1"/>
  <c r="T24" i="1"/>
  <c r="Q15" i="106"/>
  <c r="Q15" i="38"/>
  <c r="T8" i="1"/>
  <c r="T48" i="1"/>
  <c r="Q36" i="106"/>
  <c r="Q36" i="38"/>
  <c r="T45" i="1"/>
  <c r="T41" i="1"/>
  <c r="T32" i="1"/>
  <c r="T28" i="1"/>
  <c r="Q17" i="106"/>
  <c r="Q17" i="38"/>
  <c r="T22" i="1"/>
  <c r="T18" i="1"/>
  <c r="T12" i="1"/>
  <c r="T6" i="1"/>
  <c r="T49" i="1"/>
  <c r="Q37" i="106"/>
  <c r="Q37" i="38"/>
  <c r="T36" i="1"/>
  <c r="T20" i="1"/>
  <c r="Q13" i="106"/>
  <c r="Q13" i="38"/>
  <c r="T10" i="1"/>
  <c r="T50" i="1"/>
  <c r="Q38" i="106"/>
  <c r="Q38" i="38"/>
  <c r="T43" i="1"/>
  <c r="T38" i="1"/>
  <c r="Q26" i="106"/>
  <c r="Q26" i="38"/>
  <c r="T31" i="1"/>
  <c r="T34" i="1"/>
  <c r="Q22" i="106"/>
  <c r="Q22" i="38"/>
  <c r="T16" i="1"/>
  <c r="T26" i="1"/>
  <c r="Q16" i="106"/>
  <c r="Q16" i="38"/>
  <c r="T1" i="1"/>
  <c r="T47" i="1"/>
  <c r="Q35" i="106"/>
  <c r="Q35" i="38"/>
  <c r="T14" i="1"/>
  <c r="Q10" i="106"/>
  <c r="Q10" i="38"/>
  <c r="T62" i="1"/>
  <c r="T63" i="1"/>
  <c r="Q51" i="106"/>
  <c r="T58" i="1"/>
  <c r="Q46" i="106"/>
  <c r="Q46" i="38"/>
  <c r="T57" i="1"/>
  <c r="Q45" i="106"/>
  <c r="T55" i="1"/>
  <c r="Q43" i="106"/>
  <c r="T54" i="1"/>
  <c r="M42" i="92"/>
  <c r="Q42" i="106"/>
  <c r="T56" i="1"/>
  <c r="Q44" i="38"/>
  <c r="Q44" i="106"/>
  <c r="AB50" i="1"/>
  <c r="Y38" i="106"/>
  <c r="Y38" i="38"/>
  <c r="AB47" i="1"/>
  <c r="AB45" i="1"/>
  <c r="Y33" i="106"/>
  <c r="AB44" i="1"/>
  <c r="Y32" i="106"/>
  <c r="AB42" i="1"/>
  <c r="AB40" i="1"/>
  <c r="AB38" i="1"/>
  <c r="AB34" i="1"/>
  <c r="Y22" i="106"/>
  <c r="Y22" i="38"/>
  <c r="AB26" i="1"/>
  <c r="AB14" i="1"/>
  <c r="AB10" i="1"/>
  <c r="AB36" i="1"/>
  <c r="AB33" i="1"/>
  <c r="AB31" i="1"/>
  <c r="AB30" i="1"/>
  <c r="AB24" i="1"/>
  <c r="Y15" i="106"/>
  <c r="Y15" i="38"/>
  <c r="AB18" i="1"/>
  <c r="AB1" i="1"/>
  <c r="AB49" i="1"/>
  <c r="Y37" i="106"/>
  <c r="Y37" i="38"/>
  <c r="AB43" i="1"/>
  <c r="AB39" i="1"/>
  <c r="Y27" i="106"/>
  <c r="Y27" i="38"/>
  <c r="AB22" i="1"/>
  <c r="AB12" i="1"/>
  <c r="AB48" i="1"/>
  <c r="AB41" i="1"/>
  <c r="Y29" i="106"/>
  <c r="Y29" i="38"/>
  <c r="AB35" i="1"/>
  <c r="AB20" i="1"/>
  <c r="Y13" i="106"/>
  <c r="Y13" i="38"/>
  <c r="AB8" i="1"/>
  <c r="AB46" i="1"/>
  <c r="Y34" i="106"/>
  <c r="Y34" i="38"/>
  <c r="AB32" i="1"/>
  <c r="AB6" i="1"/>
  <c r="AB28" i="1"/>
  <c r="Y17" i="106"/>
  <c r="Y17" i="38"/>
  <c r="AB16" i="1"/>
  <c r="Y11" i="106"/>
  <c r="Y11" i="38"/>
  <c r="AB61" i="1"/>
  <c r="Y49" i="106"/>
  <c r="Y49" i="38"/>
  <c r="AB58" i="1"/>
  <c r="Y46" i="106"/>
  <c r="AB55" i="1"/>
  <c r="AB2" i="1"/>
  <c r="AB57" i="1"/>
  <c r="Y45" i="106"/>
  <c r="Y45" i="38"/>
  <c r="AF48" i="1"/>
  <c r="AF46" i="1"/>
  <c r="AF42" i="1"/>
  <c r="AF34" i="1"/>
  <c r="AC22" i="106"/>
  <c r="AC22" i="38"/>
  <c r="AF31" i="1"/>
  <c r="AF14" i="1"/>
  <c r="AF49" i="1"/>
  <c r="AF35" i="1"/>
  <c r="AF28" i="1"/>
  <c r="AF22" i="1"/>
  <c r="AC14" i="106"/>
  <c r="AC14" i="38"/>
  <c r="AF16" i="1"/>
  <c r="AF8" i="1"/>
  <c r="AC7" i="106"/>
  <c r="AC7" i="38"/>
  <c r="AF45" i="1"/>
  <c r="AF41" i="1"/>
  <c r="AC29" i="106"/>
  <c r="AC29" i="38"/>
  <c r="AF38" i="1"/>
  <c r="AC26" i="106"/>
  <c r="AC26" i="38"/>
  <c r="AF20" i="1"/>
  <c r="AC13" i="106"/>
  <c r="AC13" i="38"/>
  <c r="AF12" i="1"/>
  <c r="AC9" i="106"/>
  <c r="AC9" i="38"/>
  <c r="AF6" i="1"/>
  <c r="AC6" i="106"/>
  <c r="AF5" i="1"/>
  <c r="AF50" i="1"/>
  <c r="AF36" i="1"/>
  <c r="AF24" i="1"/>
  <c r="AC15" i="106"/>
  <c r="AC15" i="38"/>
  <c r="AF10" i="1"/>
  <c r="AF43" i="1"/>
  <c r="AC31" i="106"/>
  <c r="AC31" i="38"/>
  <c r="AF26" i="1"/>
  <c r="AF40" i="1"/>
  <c r="AF18" i="1"/>
  <c r="AF39" i="1"/>
  <c r="AC27" i="106"/>
  <c r="AC27" i="38"/>
  <c r="AF33" i="1"/>
  <c r="AF47" i="1"/>
  <c r="AC35" i="106"/>
  <c r="AC35" i="38"/>
  <c r="AF1" i="1"/>
  <c r="AF32" i="1"/>
  <c r="AC20" i="106"/>
  <c r="AC20" i="38"/>
  <c r="AF62" i="1"/>
  <c r="AC50" i="38"/>
  <c r="AC50" i="106"/>
  <c r="AF61" i="1"/>
  <c r="AC49" i="106"/>
  <c r="AF58" i="1"/>
  <c r="AC46" i="106"/>
  <c r="AC46" i="38"/>
  <c r="AF57" i="1"/>
  <c r="AC45" i="38"/>
  <c r="H39" i="1"/>
  <c r="E27" i="106"/>
  <c r="E27" i="38"/>
  <c r="AB59" i="1"/>
  <c r="AF56" i="1"/>
  <c r="AJ60" i="1"/>
  <c r="AG48" i="106"/>
  <c r="Q55" i="1"/>
  <c r="Q54" i="1"/>
  <c r="N42" i="38"/>
  <c r="Q58" i="1"/>
  <c r="N46" i="106"/>
  <c r="AB62" i="1"/>
  <c r="Y50" i="38"/>
  <c r="Y50" i="106"/>
  <c r="L32" i="1"/>
  <c r="K26" i="38"/>
  <c r="T40" i="1"/>
  <c r="Q28" i="106"/>
  <c r="Q28" i="38"/>
  <c r="H49" i="1"/>
  <c r="E37" i="106"/>
  <c r="H36" i="1"/>
  <c r="E24" i="38"/>
  <c r="H16" i="1"/>
  <c r="E11" i="106"/>
  <c r="E11" i="38"/>
  <c r="H10" i="1"/>
  <c r="E8" i="106"/>
  <c r="E8" i="38"/>
  <c r="H6" i="1"/>
  <c r="E6" i="106"/>
  <c r="H47" i="1"/>
  <c r="E35" i="106"/>
  <c r="E35" i="38"/>
  <c r="H43" i="1"/>
  <c r="H41" i="1"/>
  <c r="H38" i="1"/>
  <c r="H34" i="1"/>
  <c r="H32" i="1"/>
  <c r="E20" i="106"/>
  <c r="H26" i="1"/>
  <c r="E16" i="106"/>
  <c r="H22" i="1"/>
  <c r="H18" i="1"/>
  <c r="H28" i="1"/>
  <c r="H8" i="1"/>
  <c r="E7" i="106"/>
  <c r="E7" i="38"/>
  <c r="H59" i="1"/>
  <c r="E47" i="106"/>
  <c r="H48" i="1"/>
  <c r="E36" i="106"/>
  <c r="E36" i="38"/>
  <c r="H42" i="1"/>
  <c r="E30" i="106"/>
  <c r="E30" i="38"/>
  <c r="H35" i="1"/>
  <c r="E23" i="106"/>
  <c r="H31" i="1"/>
  <c r="H20" i="1"/>
  <c r="H62" i="1"/>
  <c r="H63" i="1"/>
  <c r="E51" i="106"/>
  <c r="E51" i="38"/>
  <c r="H40" i="1"/>
  <c r="H24" i="1"/>
  <c r="E15" i="106"/>
  <c r="H1" i="1"/>
  <c r="H58" i="1"/>
  <c r="E46" i="106"/>
  <c r="H61" i="1"/>
  <c r="E49" i="38"/>
  <c r="E49" i="106"/>
  <c r="H64" i="1"/>
  <c r="E52" i="38"/>
  <c r="H45" i="1"/>
  <c r="E33" i="106"/>
  <c r="H44" i="1"/>
  <c r="H12" i="1"/>
  <c r="Q50" i="1"/>
  <c r="N38" i="106"/>
  <c r="N38" i="38"/>
  <c r="Q43" i="1"/>
  <c r="Q40" i="1"/>
  <c r="N28" i="106"/>
  <c r="N28" i="38"/>
  <c r="Q38" i="1"/>
  <c r="Q34" i="1"/>
  <c r="N22" i="106"/>
  <c r="N22" i="38"/>
  <c r="Q31" i="1"/>
  <c r="Q30" i="1"/>
  <c r="Q26" i="1"/>
  <c r="Q16" i="1"/>
  <c r="Q1" i="1"/>
  <c r="Q49" i="1"/>
  <c r="Q41" i="1"/>
  <c r="N29" i="106"/>
  <c r="N29" i="38"/>
  <c r="Q36" i="1"/>
  <c r="Q33" i="1"/>
  <c r="N21" i="106"/>
  <c r="N21" i="38"/>
  <c r="Q20" i="1"/>
  <c r="Q6" i="1"/>
  <c r="N6" i="106"/>
  <c r="Q5" i="1"/>
  <c r="Q46" i="1"/>
  <c r="Q42" i="1"/>
  <c r="N30" i="106"/>
  <c r="N30" i="38"/>
  <c r="Q28" i="1"/>
  <c r="Q22" i="1"/>
  <c r="N14" i="106"/>
  <c r="N14" i="38"/>
  <c r="Q14" i="1"/>
  <c r="Q8" i="1"/>
  <c r="Q47" i="1"/>
  <c r="Q39" i="1"/>
  <c r="N27" i="106"/>
  <c r="N27" i="38"/>
  <c r="Q18" i="1"/>
  <c r="Q48" i="1"/>
  <c r="N36" i="106"/>
  <c r="N36" i="38"/>
  <c r="Q32" i="1"/>
  <c r="Q61" i="1"/>
  <c r="N49" i="106"/>
  <c r="N49" i="38"/>
  <c r="Q62" i="1"/>
  <c r="Q63" i="1"/>
  <c r="N51" i="106"/>
  <c r="N51" i="38"/>
  <c r="Q60" i="1"/>
  <c r="N48" i="106"/>
  <c r="Q64" i="1"/>
  <c r="Q45" i="1"/>
  <c r="N33" i="106"/>
  <c r="Q44" i="1"/>
  <c r="Q24" i="1"/>
  <c r="N15" i="106"/>
  <c r="N15" i="38"/>
  <c r="Q56" i="1"/>
  <c r="N44" i="106"/>
  <c r="X49" i="1"/>
  <c r="U37" i="106"/>
  <c r="U37" i="38"/>
  <c r="X46" i="1"/>
  <c r="X42" i="1"/>
  <c r="U30" i="106"/>
  <c r="U30" i="38"/>
  <c r="X38" i="1"/>
  <c r="X33" i="1"/>
  <c r="U21" i="106"/>
  <c r="U21" i="38"/>
  <c r="X16" i="1"/>
  <c r="U11" i="106"/>
  <c r="U11" i="38"/>
  <c r="X1" i="1"/>
  <c r="X48" i="1"/>
  <c r="X39" i="1"/>
  <c r="U27" i="106"/>
  <c r="U27" i="38"/>
  <c r="X32" i="1"/>
  <c r="X24" i="1"/>
  <c r="U15" i="106"/>
  <c r="U15" i="38"/>
  <c r="X18" i="1"/>
  <c r="X10" i="1"/>
  <c r="U8" i="106"/>
  <c r="U8" i="38"/>
  <c r="X50" i="1"/>
  <c r="X43" i="1"/>
  <c r="X35" i="1"/>
  <c r="X26" i="1"/>
  <c r="U16" i="106"/>
  <c r="U16" i="38"/>
  <c r="X14" i="1"/>
  <c r="X6" i="1"/>
  <c r="X41" i="1"/>
  <c r="U29" i="106"/>
  <c r="U29" i="38"/>
  <c r="X34" i="1"/>
  <c r="U22" i="106"/>
  <c r="U22" i="38"/>
  <c r="X22" i="1"/>
  <c r="U14" i="106"/>
  <c r="U14" i="38"/>
  <c r="X47" i="1"/>
  <c r="U35" i="106"/>
  <c r="U35" i="38"/>
  <c r="X31" i="1"/>
  <c r="U19" i="106"/>
  <c r="X30" i="1"/>
  <c r="U18" i="106"/>
  <c r="X12" i="1"/>
  <c r="U9" i="106"/>
  <c r="U9" i="38"/>
  <c r="X36" i="1"/>
  <c r="U24" i="106"/>
  <c r="U24" i="38"/>
  <c r="X45" i="1"/>
  <c r="U33" i="106"/>
  <c r="X44" i="1"/>
  <c r="X8" i="1"/>
  <c r="U7" i="106"/>
  <c r="U7" i="38"/>
  <c r="X20" i="1"/>
  <c r="X28" i="1"/>
  <c r="X61" i="1"/>
  <c r="U49" i="106"/>
  <c r="X57" i="1"/>
  <c r="U45" i="38"/>
  <c r="X40" i="1"/>
  <c r="U28" i="106"/>
  <c r="U28" i="38"/>
  <c r="X58" i="1"/>
  <c r="X55" i="1"/>
  <c r="AJ50" i="1"/>
  <c r="AG38" i="106"/>
  <c r="AG38" i="38"/>
  <c r="AJ48" i="1"/>
  <c r="AG36" i="106"/>
  <c r="AG36" i="38"/>
  <c r="AJ46" i="1"/>
  <c r="AG34" i="106"/>
  <c r="AG34" i="38"/>
  <c r="AJ42" i="1"/>
  <c r="AG30" i="106"/>
  <c r="AG30" i="38"/>
  <c r="AJ36" i="1"/>
  <c r="AG24" i="106"/>
  <c r="AG24" i="38"/>
  <c r="AJ34" i="1"/>
  <c r="AG22" i="106"/>
  <c r="AG22" i="38"/>
  <c r="AJ26" i="1"/>
  <c r="AG16" i="106"/>
  <c r="AG16" i="38"/>
  <c r="AJ16" i="1"/>
  <c r="AG11" i="106"/>
  <c r="AG11" i="38"/>
  <c r="AJ1" i="1"/>
  <c r="AJ45" i="1"/>
  <c r="AJ39" i="1"/>
  <c r="AG27" i="106"/>
  <c r="AJ33" i="1"/>
  <c r="AJ31" i="1"/>
  <c r="AJ20" i="1"/>
  <c r="AJ14" i="1"/>
  <c r="AG10" i="106"/>
  <c r="AG10" i="38"/>
  <c r="AJ8" i="1"/>
  <c r="AJ47" i="1"/>
  <c r="AG35" i="106"/>
  <c r="AG35" i="38"/>
  <c r="AJ41" i="1"/>
  <c r="AJ35" i="1"/>
  <c r="AG23" i="106"/>
  <c r="AJ18" i="1"/>
  <c r="AJ40" i="1"/>
  <c r="AJ28" i="1"/>
  <c r="AJ6" i="1"/>
  <c r="AG6" i="106"/>
  <c r="AJ5" i="1"/>
  <c r="AJ43" i="1"/>
  <c r="AG31" i="106"/>
  <c r="AG31" i="38"/>
  <c r="AJ12" i="1"/>
  <c r="AJ38" i="1"/>
  <c r="AG26" i="106"/>
  <c r="AG26" i="38"/>
  <c r="AJ22" i="1"/>
  <c r="AJ32" i="1"/>
  <c r="AG20" i="106"/>
  <c r="AG20" i="38"/>
  <c r="AJ49" i="1"/>
  <c r="AJ24" i="1"/>
  <c r="AG15" i="106"/>
  <c r="AG15" i="38"/>
  <c r="AJ10" i="1"/>
  <c r="AJ55" i="1"/>
  <c r="AJ58" i="1"/>
  <c r="AG46" i="106"/>
  <c r="AG46" i="38"/>
  <c r="AJ56" i="1"/>
  <c r="L10" i="1"/>
  <c r="I8" i="106"/>
  <c r="I8" i="38"/>
  <c r="Q59" i="1"/>
  <c r="AF64" i="1"/>
  <c r="AC52" i="106"/>
  <c r="AC52" i="38"/>
  <c r="AJ61" i="1"/>
  <c r="AG49" i="106"/>
  <c r="AG49" i="38"/>
  <c r="AB60" i="1"/>
  <c r="Y48" i="106"/>
  <c r="AF63" i="1"/>
  <c r="X64" i="1"/>
  <c r="U52" i="106"/>
  <c r="X60" i="1"/>
  <c r="U48" i="106"/>
  <c r="U48" i="38"/>
  <c r="T64" i="1"/>
  <c r="Q52" i="106"/>
  <c r="Q57" i="1"/>
  <c r="N45" i="106"/>
  <c r="N45" i="38"/>
  <c r="L57" i="1"/>
  <c r="I45" i="38"/>
  <c r="AJ62" i="1"/>
  <c r="AG50" i="106"/>
  <c r="AG50" i="38"/>
  <c r="H56" i="1"/>
  <c r="E44" i="106"/>
  <c r="H14" i="1"/>
  <c r="E10" i="106"/>
  <c r="H46" i="1"/>
  <c r="L16" i="1"/>
  <c r="I11" i="106"/>
  <c r="I11" i="38"/>
  <c r="Q35" i="1"/>
  <c r="N23" i="106"/>
  <c r="N23" i="38"/>
  <c r="I22" i="1"/>
  <c r="F14" i="106"/>
  <c r="F14" i="38"/>
  <c r="N10" i="1"/>
  <c r="K8" i="106"/>
  <c r="K8" i="38"/>
  <c r="I50" i="1"/>
  <c r="F38" i="106"/>
  <c r="F38" i="38"/>
  <c r="I43" i="1"/>
  <c r="F31" i="106"/>
  <c r="F31" i="38"/>
  <c r="I41" i="1"/>
  <c r="F29" i="106"/>
  <c r="F29" i="38"/>
  <c r="I38" i="1"/>
  <c r="F26" i="106"/>
  <c r="F26" i="38"/>
  <c r="I35" i="1"/>
  <c r="F23" i="106"/>
  <c r="F23" i="38"/>
  <c r="I32" i="1"/>
  <c r="F20" i="106"/>
  <c r="F20" i="38"/>
  <c r="I26" i="1"/>
  <c r="F16" i="106"/>
  <c r="F16" i="38"/>
  <c r="I20" i="1"/>
  <c r="F13" i="106"/>
  <c r="F13" i="38"/>
  <c r="I16" i="1"/>
  <c r="F11" i="106"/>
  <c r="F11" i="38"/>
  <c r="I47" i="1"/>
  <c r="F35" i="106"/>
  <c r="F35" i="38"/>
  <c r="I36" i="1"/>
  <c r="F24" i="106"/>
  <c r="F24" i="38"/>
  <c r="I33" i="1"/>
  <c r="F21" i="106"/>
  <c r="F21" i="38"/>
  <c r="I10" i="1"/>
  <c r="F8" i="106"/>
  <c r="F8" i="38"/>
  <c r="I1" i="1"/>
  <c r="I46" i="1"/>
  <c r="F34" i="106"/>
  <c r="F34" i="38"/>
  <c r="I40" i="1"/>
  <c r="I34" i="1"/>
  <c r="F22" i="106"/>
  <c r="I24" i="1"/>
  <c r="I14" i="1"/>
  <c r="I63" i="1"/>
  <c r="I48" i="1"/>
  <c r="F36" i="106"/>
  <c r="F36" i="38"/>
  <c r="I42" i="1"/>
  <c r="I28" i="1"/>
  <c r="F17" i="106"/>
  <c r="F17" i="38"/>
  <c r="I18" i="1"/>
  <c r="I6" i="1"/>
  <c r="F6" i="106"/>
  <c r="I64" i="1"/>
  <c r="F52" i="38"/>
  <c r="I56" i="1"/>
  <c r="F44" i="106"/>
  <c r="N47" i="1"/>
  <c r="K35" i="106"/>
  <c r="K35" i="38"/>
  <c r="N43" i="1"/>
  <c r="K31" i="106"/>
  <c r="K31" i="38"/>
  <c r="N26" i="1"/>
  <c r="K16" i="106"/>
  <c r="K16" i="38"/>
  <c r="N22" i="1"/>
  <c r="K14" i="106"/>
  <c r="K14" i="38"/>
  <c r="N18" i="1"/>
  <c r="K12" i="106"/>
  <c r="K12" i="38"/>
  <c r="N1" i="1"/>
  <c r="N48" i="1"/>
  <c r="N42" i="1"/>
  <c r="N34" i="1"/>
  <c r="N31" i="1"/>
  <c r="K19" i="106"/>
  <c r="N30" i="1"/>
  <c r="N24" i="1"/>
  <c r="N12" i="1"/>
  <c r="K9" i="106"/>
  <c r="K9" i="38"/>
  <c r="N49" i="1"/>
  <c r="N39" i="1"/>
  <c r="K27" i="106"/>
  <c r="N35" i="1"/>
  <c r="N32" i="1"/>
  <c r="N20" i="1"/>
  <c r="N14" i="1"/>
  <c r="K10" i="106"/>
  <c r="K10" i="38"/>
  <c r="N8" i="1"/>
  <c r="N41" i="1"/>
  <c r="K29" i="106"/>
  <c r="K29" i="38"/>
  <c r="N33" i="1"/>
  <c r="N45" i="1"/>
  <c r="N36" i="1"/>
  <c r="K24" i="106"/>
  <c r="K24" i="38"/>
  <c r="N16" i="1"/>
  <c r="K11" i="106"/>
  <c r="K11" i="38"/>
  <c r="N63" i="1"/>
  <c r="K51" i="106"/>
  <c r="N61" i="1"/>
  <c r="K49" i="106"/>
  <c r="R49" i="1"/>
  <c r="O37" i="106"/>
  <c r="O37" i="38"/>
  <c r="R40" i="1"/>
  <c r="O28" i="106"/>
  <c r="O28" i="38"/>
  <c r="R38" i="1"/>
  <c r="O26" i="106"/>
  <c r="O26" i="38"/>
  <c r="R34" i="1"/>
  <c r="O22" i="106"/>
  <c r="O22" i="38"/>
  <c r="R32" i="1"/>
  <c r="O20" i="106"/>
  <c r="O20" i="38"/>
  <c r="R26" i="1"/>
  <c r="O16" i="106"/>
  <c r="O16" i="38"/>
  <c r="R48" i="1"/>
  <c r="O36" i="106"/>
  <c r="O36" i="38"/>
  <c r="R46" i="1"/>
  <c r="O34" i="106"/>
  <c r="O34" i="38"/>
  <c r="R42" i="1"/>
  <c r="O30" i="106"/>
  <c r="O30" i="38"/>
  <c r="R31" i="1"/>
  <c r="R30" i="1"/>
  <c r="R20" i="1"/>
  <c r="R16" i="1"/>
  <c r="R10" i="1"/>
  <c r="O8" i="106"/>
  <c r="O8" i="38"/>
  <c r="R47" i="1"/>
  <c r="R41" i="1"/>
  <c r="O29" i="106"/>
  <c r="O29" i="38"/>
  <c r="R35" i="1"/>
  <c r="R12" i="1"/>
  <c r="O9" i="106"/>
  <c r="R6" i="1"/>
  <c r="R36" i="1"/>
  <c r="O24" i="106"/>
  <c r="R28" i="1"/>
  <c r="O17" i="106"/>
  <c r="O17" i="38"/>
  <c r="R14" i="1"/>
  <c r="O10" i="106"/>
  <c r="R8" i="1"/>
  <c r="O7" i="106"/>
  <c r="O7" i="38"/>
  <c r="R45" i="1"/>
  <c r="O33" i="106"/>
  <c r="R33" i="1"/>
  <c r="O21" i="106"/>
  <c r="O21" i="38"/>
  <c r="R18" i="1"/>
  <c r="R1" i="1"/>
  <c r="R50" i="1"/>
  <c r="O38" i="106"/>
  <c r="O38" i="38"/>
  <c r="R22" i="1"/>
  <c r="O14" i="106"/>
  <c r="O14" i="38"/>
  <c r="U49" i="1"/>
  <c r="R37" i="106"/>
  <c r="R37" i="38"/>
  <c r="U46" i="1"/>
  <c r="R34" i="106"/>
  <c r="R34" i="38"/>
  <c r="U40" i="1"/>
  <c r="R28" i="106"/>
  <c r="R28" i="38"/>
  <c r="U38" i="1"/>
  <c r="R26" i="106"/>
  <c r="U37" i="1"/>
  <c r="R25" i="106"/>
  <c r="R25" i="38"/>
  <c r="U47" i="1"/>
  <c r="U45" i="1"/>
  <c r="R33" i="106"/>
  <c r="U28" i="1"/>
  <c r="U22" i="1"/>
  <c r="U16" i="1"/>
  <c r="U10" i="1"/>
  <c r="R8" i="106"/>
  <c r="R8" i="38"/>
  <c r="U50" i="1"/>
  <c r="U41" i="1"/>
  <c r="R29" i="106"/>
  <c r="R29" i="38"/>
  <c r="U36" i="1"/>
  <c r="U33" i="1"/>
  <c r="R21" i="106"/>
  <c r="U20" i="1"/>
  <c r="U14" i="1"/>
  <c r="U8" i="1"/>
  <c r="U48" i="1"/>
  <c r="R36" i="106"/>
  <c r="R36" i="38"/>
  <c r="U32" i="1"/>
  <c r="U6" i="1"/>
  <c r="R6" i="106"/>
  <c r="U5" i="1"/>
  <c r="R5" i="106"/>
  <c r="R5" i="38"/>
  <c r="U42" i="1"/>
  <c r="R30" i="106"/>
  <c r="R30" i="38"/>
  <c r="U34" i="1"/>
  <c r="R22" i="106"/>
  <c r="R22" i="38"/>
  <c r="U24" i="1"/>
  <c r="R15" i="106"/>
  <c r="R15" i="38"/>
  <c r="U39" i="1"/>
  <c r="R27" i="106"/>
  <c r="R27" i="38"/>
  <c r="U18" i="1"/>
  <c r="R12" i="106"/>
  <c r="R12" i="38"/>
  <c r="U43" i="1"/>
  <c r="R31" i="106"/>
  <c r="R31" i="38"/>
  <c r="U26" i="1"/>
  <c r="R16" i="106"/>
  <c r="R16" i="38"/>
  <c r="U62" i="1"/>
  <c r="R50" i="106"/>
  <c r="Y50" i="1"/>
  <c r="V38" i="106"/>
  <c r="V38" i="38"/>
  <c r="Y43" i="1"/>
  <c r="V31" i="106"/>
  <c r="V31" i="38"/>
  <c r="Y40" i="1"/>
  <c r="V28" i="106"/>
  <c r="V28" i="38"/>
  <c r="Y35" i="1"/>
  <c r="V23" i="106"/>
  <c r="V23" i="38"/>
  <c r="Y33" i="1"/>
  <c r="V21" i="106"/>
  <c r="V21" i="38"/>
  <c r="Y20" i="1"/>
  <c r="V13" i="106"/>
  <c r="V13" i="38"/>
  <c r="Y14" i="1"/>
  <c r="V10" i="106"/>
  <c r="V10" i="38"/>
  <c r="Y8" i="1"/>
  <c r="V7" i="106"/>
  <c r="V7" i="38"/>
  <c r="Y49" i="1"/>
  <c r="V37" i="106"/>
  <c r="V37" i="38"/>
  <c r="Y46" i="1"/>
  <c r="V34" i="106"/>
  <c r="V34" i="38"/>
  <c r="Y41" i="1"/>
  <c r="V29" i="106"/>
  <c r="V29" i="38"/>
  <c r="Y38" i="1"/>
  <c r="Y34" i="1"/>
  <c r="Y28" i="1"/>
  <c r="V17" i="106"/>
  <c r="Y47" i="1"/>
  <c r="Y36" i="1"/>
  <c r="Y31" i="1"/>
  <c r="Y18" i="1"/>
  <c r="V12" i="106"/>
  <c r="V12" i="38"/>
  <c r="Y6" i="1"/>
  <c r="Y45" i="1"/>
  <c r="V33" i="106"/>
  <c r="Y44" i="1"/>
  <c r="Y39" i="1"/>
  <c r="V27" i="106"/>
  <c r="Y26" i="1"/>
  <c r="Y16" i="1"/>
  <c r="Y1" i="1"/>
  <c r="Y12" i="1"/>
  <c r="V9" i="106"/>
  <c r="V9" i="38"/>
  <c r="Y48" i="1"/>
  <c r="Y22" i="1"/>
  <c r="V14" i="106"/>
  <c r="V14" i="38"/>
  <c r="Y24" i="1"/>
  <c r="Y32" i="1"/>
  <c r="V20" i="106"/>
  <c r="Y62" i="1"/>
  <c r="AC48" i="1"/>
  <c r="Z36" i="106"/>
  <c r="Z36" i="38"/>
  <c r="AC46" i="1"/>
  <c r="Z34" i="106"/>
  <c r="Z34" i="38"/>
  <c r="AC43" i="1"/>
  <c r="Z31" i="106"/>
  <c r="Z31" i="38"/>
  <c r="AC41" i="1"/>
  <c r="Z29" i="106"/>
  <c r="Z29" i="38"/>
  <c r="AC38" i="1"/>
  <c r="Z26" i="106"/>
  <c r="Z26" i="38"/>
  <c r="AC33" i="1"/>
  <c r="Z21" i="106"/>
  <c r="Z21" i="38"/>
  <c r="AC28" i="1"/>
  <c r="Z17" i="106"/>
  <c r="Z17" i="38"/>
  <c r="AC22" i="1"/>
  <c r="Z14" i="106"/>
  <c r="Z14" i="38"/>
  <c r="AC18" i="1"/>
  <c r="Z12" i="106"/>
  <c r="Z12" i="38"/>
  <c r="AC12" i="1"/>
  <c r="Z9" i="106"/>
  <c r="Z9" i="38"/>
  <c r="AC6" i="1"/>
  <c r="Z6" i="106"/>
  <c r="AC5" i="1"/>
  <c r="Z5" i="106"/>
  <c r="AC50" i="1"/>
  <c r="AC40" i="1"/>
  <c r="AC36" i="1"/>
  <c r="AC16" i="1"/>
  <c r="Z11" i="106"/>
  <c r="Z11" i="38"/>
  <c r="AC1" i="1"/>
  <c r="AC49" i="1"/>
  <c r="Z37" i="106"/>
  <c r="Z37" i="38"/>
  <c r="AC45" i="1"/>
  <c r="AC39" i="1"/>
  <c r="Z27" i="106"/>
  <c r="Z27" i="38"/>
  <c r="AC32" i="1"/>
  <c r="AC20" i="1"/>
  <c r="Z13" i="106"/>
  <c r="AC10" i="1"/>
  <c r="AC26" i="1"/>
  <c r="AC35" i="1"/>
  <c r="AC24" i="1"/>
  <c r="Z15" i="106"/>
  <c r="Z15" i="38"/>
  <c r="AC8" i="1"/>
  <c r="AC42" i="1"/>
  <c r="Z30" i="106"/>
  <c r="Z30" i="38"/>
  <c r="AC47" i="1"/>
  <c r="AC31" i="1"/>
  <c r="Z19" i="106"/>
  <c r="AC62" i="1"/>
  <c r="Z50" i="106"/>
  <c r="AG49" i="1"/>
  <c r="AD37" i="106"/>
  <c r="AD37" i="38"/>
  <c r="AG45" i="1"/>
  <c r="AD33" i="106"/>
  <c r="AG44" i="1"/>
  <c r="AD32" i="106"/>
  <c r="AG35" i="1"/>
  <c r="AG18" i="1"/>
  <c r="AG12" i="1"/>
  <c r="AG8" i="1"/>
  <c r="AD7" i="106"/>
  <c r="AD7" i="38"/>
  <c r="AG48" i="1"/>
  <c r="AG43" i="1"/>
  <c r="AD31" i="106"/>
  <c r="AD31" i="38"/>
  <c r="AG41" i="1"/>
  <c r="AG38" i="1"/>
  <c r="AG34" i="1"/>
  <c r="AD22" i="106"/>
  <c r="AD22" i="38"/>
  <c r="AG32" i="1"/>
  <c r="AD20" i="106"/>
  <c r="AD20" i="38"/>
  <c r="AG26" i="1"/>
  <c r="AD16" i="106"/>
  <c r="AD16" i="38"/>
  <c r="AG22" i="1"/>
  <c r="AD14" i="106"/>
  <c r="AD14" i="38"/>
  <c r="AG39" i="1"/>
  <c r="AD27" i="106"/>
  <c r="AD27" i="38"/>
  <c r="AG33" i="1"/>
  <c r="AD21" i="106"/>
  <c r="AD21" i="38"/>
  <c r="AG24" i="1"/>
  <c r="AD15" i="106"/>
  <c r="AD15" i="38"/>
  <c r="AG14" i="1"/>
  <c r="AD10" i="106"/>
  <c r="AD10" i="38"/>
  <c r="AG1" i="1"/>
  <c r="AG36" i="1"/>
  <c r="AG31" i="1"/>
  <c r="AG20" i="1"/>
  <c r="AD13" i="106"/>
  <c r="AD13" i="38"/>
  <c r="AG10" i="1"/>
  <c r="AG42" i="1"/>
  <c r="AD30" i="106"/>
  <c r="AD30" i="38"/>
  <c r="AG28" i="1"/>
  <c r="AG46" i="1"/>
  <c r="AD34" i="106"/>
  <c r="AG16" i="1"/>
  <c r="AG50" i="1"/>
  <c r="AG47" i="1"/>
  <c r="AG6" i="1"/>
  <c r="AD6" i="106"/>
  <c r="AG5" i="1"/>
  <c r="AG40" i="1"/>
  <c r="AD28" i="106"/>
  <c r="AD28" i="38"/>
  <c r="I49" i="1"/>
  <c r="N6" i="1"/>
  <c r="K6" i="106"/>
  <c r="N5" i="1"/>
  <c r="K5" i="106"/>
  <c r="K5" i="38"/>
  <c r="N28" i="1"/>
  <c r="N46" i="1"/>
  <c r="K34" i="106"/>
  <c r="K34" i="38"/>
  <c r="R39" i="1"/>
  <c r="U31" i="1"/>
  <c r="R19" i="106"/>
  <c r="Y10" i="1"/>
  <c r="V8" i="106"/>
  <c r="V8" i="38"/>
  <c r="P19" i="38"/>
  <c r="P49" i="1"/>
  <c r="P47" i="1"/>
  <c r="P43" i="1"/>
  <c r="P40" i="1"/>
  <c r="M28" i="106"/>
  <c r="M28" i="38"/>
  <c r="P36" i="1"/>
  <c r="P33" i="1"/>
  <c r="M21" i="106"/>
  <c r="M21" i="38"/>
  <c r="P22" i="1"/>
  <c r="P18" i="1"/>
  <c r="M12" i="106"/>
  <c r="P12" i="1"/>
  <c r="P8" i="1"/>
  <c r="M46" i="1"/>
  <c r="M36" i="1"/>
  <c r="J24" i="106"/>
  <c r="J24" i="38"/>
  <c r="M33" i="1"/>
  <c r="M28" i="1"/>
  <c r="J17" i="106"/>
  <c r="J17" i="38"/>
  <c r="M24" i="1"/>
  <c r="M18" i="1"/>
  <c r="J12" i="106"/>
  <c r="W49" i="1"/>
  <c r="W47" i="1"/>
  <c r="W40" i="1"/>
  <c r="W38" i="1"/>
  <c r="T26" i="106"/>
  <c r="W34" i="1"/>
  <c r="W32" i="1"/>
  <c r="T20" i="106"/>
  <c r="T20" i="38"/>
  <c r="W16" i="1"/>
  <c r="W1" i="1"/>
  <c r="W42" i="1"/>
  <c r="T30" i="106"/>
  <c r="T30" i="38"/>
  <c r="W39" i="1"/>
  <c r="W31" i="1"/>
  <c r="T19" i="106"/>
  <c r="W30" i="1"/>
  <c r="T18" i="106"/>
  <c r="W24" i="1"/>
  <c r="W18" i="1"/>
  <c r="T12" i="106"/>
  <c r="W10" i="1"/>
  <c r="W43" i="1"/>
  <c r="W33" i="1"/>
  <c r="W26" i="1"/>
  <c r="T16" i="106"/>
  <c r="T16" i="38"/>
  <c r="W14" i="1"/>
  <c r="W6" i="1"/>
  <c r="T6" i="106"/>
  <c r="W5" i="1"/>
  <c r="T5" i="106"/>
  <c r="T5" i="38"/>
  <c r="W48" i="1"/>
  <c r="T36" i="106"/>
  <c r="T36" i="38"/>
  <c r="W36" i="1"/>
  <c r="T24" i="106"/>
  <c r="T24" i="38"/>
  <c r="W22" i="1"/>
  <c r="T14" i="106"/>
  <c r="T14" i="38"/>
  <c r="AA50" i="1"/>
  <c r="X38" i="106"/>
  <c r="X38" i="38"/>
  <c r="AA45" i="1"/>
  <c r="X33" i="106"/>
  <c r="AA44" i="1"/>
  <c r="X32" i="106"/>
  <c r="X32" i="38"/>
  <c r="AA41" i="1"/>
  <c r="AA38" i="1"/>
  <c r="X26" i="106"/>
  <c r="AA28" i="1"/>
  <c r="AA22" i="1"/>
  <c r="AA49" i="1"/>
  <c r="AA43" i="1"/>
  <c r="X31" i="106"/>
  <c r="X31" i="38"/>
  <c r="AA40" i="1"/>
  <c r="AA36" i="1"/>
  <c r="X24" i="106"/>
  <c r="X24" i="38"/>
  <c r="AA33" i="1"/>
  <c r="AA16" i="1"/>
  <c r="X11" i="106"/>
  <c r="AA1" i="1"/>
  <c r="AA47" i="1"/>
  <c r="X35" i="106"/>
  <c r="X35" i="38"/>
  <c r="AA39" i="1"/>
  <c r="X27" i="106"/>
  <c r="X27" i="38"/>
  <c r="AA32" i="1"/>
  <c r="X20" i="106"/>
  <c r="X20" i="38"/>
  <c r="AA20" i="1"/>
  <c r="X13" i="106"/>
  <c r="X13" i="38"/>
  <c r="AA6" i="1"/>
  <c r="X6" i="106"/>
  <c r="X6" i="38"/>
  <c r="AA5" i="1"/>
  <c r="X5" i="106"/>
  <c r="X5" i="38"/>
  <c r="AA48" i="1"/>
  <c r="X36" i="106"/>
  <c r="X36" i="38"/>
  <c r="AA26" i="1"/>
  <c r="X16" i="106"/>
  <c r="X16" i="38"/>
  <c r="AA14" i="1"/>
  <c r="X10" i="106"/>
  <c r="X10" i="38"/>
  <c r="AA46" i="1"/>
  <c r="X34" i="106"/>
  <c r="X34" i="38"/>
  <c r="AA35" i="1"/>
  <c r="X23" i="106"/>
  <c r="X23" i="38"/>
  <c r="AA24" i="1"/>
  <c r="X15" i="106"/>
  <c r="X15" i="38"/>
  <c r="AA12" i="1"/>
  <c r="X9" i="106"/>
  <c r="X9" i="38"/>
  <c r="AE48" i="1"/>
  <c r="AB36" i="106"/>
  <c r="AB36" i="38"/>
  <c r="AE45" i="1"/>
  <c r="AB33" i="106"/>
  <c r="AE44" i="1"/>
  <c r="AB32" i="106"/>
  <c r="AE36" i="1"/>
  <c r="AE26" i="1"/>
  <c r="AE20" i="1"/>
  <c r="AE14" i="1"/>
  <c r="AB10" i="106"/>
  <c r="AB10" i="38"/>
  <c r="AE10" i="1"/>
  <c r="AE49" i="1"/>
  <c r="AB37" i="106"/>
  <c r="AB37" i="38"/>
  <c r="AE46" i="1"/>
  <c r="AE42" i="1"/>
  <c r="AB30" i="106"/>
  <c r="AE34" i="1"/>
  <c r="AE22" i="1"/>
  <c r="AE16" i="1"/>
  <c r="AE8" i="1"/>
  <c r="AB7" i="106"/>
  <c r="AB7" i="38"/>
  <c r="AE41" i="1"/>
  <c r="AE38" i="1"/>
  <c r="AB26" i="106"/>
  <c r="AE37" i="1"/>
  <c r="AB25" i="106"/>
  <c r="AB25" i="38"/>
  <c r="AE33" i="1"/>
  <c r="AB21" i="106"/>
  <c r="AB21" i="38"/>
  <c r="AE28" i="1"/>
  <c r="AB17" i="106"/>
  <c r="AB17" i="38"/>
  <c r="AE6" i="1"/>
  <c r="AB6" i="106"/>
  <c r="AB6" i="38"/>
  <c r="AE5" i="1"/>
  <c r="AB5" i="106"/>
  <c r="AB5" i="38"/>
  <c r="AE50" i="1"/>
  <c r="AB38" i="106"/>
  <c r="AB38" i="38"/>
  <c r="AE43" i="1"/>
  <c r="AB31" i="106"/>
  <c r="AB31" i="38"/>
  <c r="AE35" i="1"/>
  <c r="AB23" i="106"/>
  <c r="AB23" i="38"/>
  <c r="AE12" i="1"/>
  <c r="AB9" i="106"/>
  <c r="AB9" i="38"/>
  <c r="AE39" i="1"/>
  <c r="AB27" i="106"/>
  <c r="AB27" i="38"/>
  <c r="AE24" i="1"/>
  <c r="AB15" i="106"/>
  <c r="AB15" i="38"/>
  <c r="AE1" i="1"/>
  <c r="AE53" i="1"/>
  <c r="AB41" i="106"/>
  <c r="AI49" i="1"/>
  <c r="AF37" i="106"/>
  <c r="AF37" i="38"/>
  <c r="AI43" i="1"/>
  <c r="AF31" i="106"/>
  <c r="AF31" i="38"/>
  <c r="AI41" i="1"/>
  <c r="AF29" i="106"/>
  <c r="AF29" i="38"/>
  <c r="AI33" i="1"/>
  <c r="AF21" i="106"/>
  <c r="AF21" i="38"/>
  <c r="AI31" i="1"/>
  <c r="AF19" i="106"/>
  <c r="AI30" i="1"/>
  <c r="AI26" i="1"/>
  <c r="AF16" i="106"/>
  <c r="AI22" i="1"/>
  <c r="AI12" i="1"/>
  <c r="AI8" i="1"/>
  <c r="AI48" i="1"/>
  <c r="AF36" i="106"/>
  <c r="AF36" i="38"/>
  <c r="AI46" i="1"/>
  <c r="AI38" i="1"/>
  <c r="AF26" i="106"/>
  <c r="AF26" i="38"/>
  <c r="AI35" i="1"/>
  <c r="AI28" i="1"/>
  <c r="AF17" i="106"/>
  <c r="AI20" i="1"/>
  <c r="AI16" i="1"/>
  <c r="AI50" i="1"/>
  <c r="AI45" i="1"/>
  <c r="AF33" i="106"/>
  <c r="AI44" i="1"/>
  <c r="AI39" i="1"/>
  <c r="AF27" i="106"/>
  <c r="AF27" i="38"/>
  <c r="AI18" i="1"/>
  <c r="AI42" i="1"/>
  <c r="AF30" i="106"/>
  <c r="AF30" i="38"/>
  <c r="AI32" i="1"/>
  <c r="AI24" i="1"/>
  <c r="AF15" i="106"/>
  <c r="AF15" i="38"/>
  <c r="AI6" i="1"/>
  <c r="AI47" i="1"/>
  <c r="AF35" i="106"/>
  <c r="AF35" i="38"/>
  <c r="AI36" i="1"/>
  <c r="AI1" i="1"/>
  <c r="AI40" i="1"/>
  <c r="AF28" i="106"/>
  <c r="AF28" i="38"/>
  <c r="AI10" i="1"/>
  <c r="AF8" i="106"/>
  <c r="AF8" i="38"/>
  <c r="J12" i="1"/>
  <c r="G9" i="106"/>
  <c r="G9" i="38"/>
  <c r="J26" i="1"/>
  <c r="G16" i="106"/>
  <c r="G16" i="38"/>
  <c r="J35" i="1"/>
  <c r="G23" i="106"/>
  <c r="G23" i="38"/>
  <c r="J39" i="1"/>
  <c r="G27" i="106"/>
  <c r="J45" i="1"/>
  <c r="G33" i="106"/>
  <c r="J50" i="1"/>
  <c r="G38" i="106"/>
  <c r="G38" i="38"/>
  <c r="K8" i="1"/>
  <c r="H7" i="106"/>
  <c r="H7" i="38"/>
  <c r="K24" i="1"/>
  <c r="H15" i="106"/>
  <c r="H15" i="38"/>
  <c r="K31" i="1"/>
  <c r="H19" i="106"/>
  <c r="K30" i="1"/>
  <c r="H18" i="106"/>
  <c r="K42" i="1"/>
  <c r="H30" i="106"/>
  <c r="H30" i="38"/>
  <c r="K46" i="1"/>
  <c r="H34" i="106"/>
  <c r="H34" i="38"/>
  <c r="M8" i="1"/>
  <c r="J7" i="106"/>
  <c r="J7" i="38"/>
  <c r="M14" i="1"/>
  <c r="J10" i="106"/>
  <c r="J10" i="38"/>
  <c r="M20" i="1"/>
  <c r="J13" i="106"/>
  <c r="J13" i="38"/>
  <c r="M42" i="1"/>
  <c r="J30" i="106"/>
  <c r="J30" i="38"/>
  <c r="M47" i="1"/>
  <c r="J35" i="106"/>
  <c r="J35" i="38"/>
  <c r="M50" i="1"/>
  <c r="J38" i="106"/>
  <c r="J38" i="38"/>
  <c r="O1" i="1"/>
  <c r="O12" i="1"/>
  <c r="L9" i="106"/>
  <c r="O20" i="1"/>
  <c r="O26" i="1"/>
  <c r="O41" i="1"/>
  <c r="O45" i="1"/>
  <c r="L33" i="106"/>
  <c r="O44" i="1"/>
  <c r="P32" i="1"/>
  <c r="M20" i="106"/>
  <c r="M20" i="38"/>
  <c r="P38" i="1"/>
  <c r="P42" i="1"/>
  <c r="M30" i="106"/>
  <c r="M30" i="38"/>
  <c r="P46" i="1"/>
  <c r="P50" i="1"/>
  <c r="M38" i="106"/>
  <c r="S1" i="1"/>
  <c r="S16" i="1"/>
  <c r="P11" i="106"/>
  <c r="P11" i="38"/>
  <c r="S26" i="1"/>
  <c r="P16" i="106"/>
  <c r="P16" i="38"/>
  <c r="V12" i="1"/>
  <c r="S9" i="106"/>
  <c r="S9" i="38"/>
  <c r="W12" i="1"/>
  <c r="T9" i="106"/>
  <c r="T9" i="38"/>
  <c r="W41" i="1"/>
  <c r="T29" i="106"/>
  <c r="T29" i="38"/>
  <c r="Z20" i="1"/>
  <c r="W13" i="106"/>
  <c r="W13" i="38"/>
  <c r="AA18" i="1"/>
  <c r="X12" i="106"/>
  <c r="X12" i="38"/>
  <c r="AA42" i="1"/>
  <c r="X30" i="106"/>
  <c r="X30" i="38"/>
  <c r="AD6" i="1"/>
  <c r="AA6" i="106"/>
  <c r="AD5" i="1"/>
  <c r="AA5" i="106"/>
  <c r="AE32" i="1"/>
  <c r="AI34" i="1"/>
  <c r="O49" i="1"/>
  <c r="O46" i="1"/>
  <c r="L34" i="106"/>
  <c r="L34" i="38"/>
  <c r="O42" i="1"/>
  <c r="O39" i="1"/>
  <c r="L27" i="106"/>
  <c r="L27" i="38"/>
  <c r="O33" i="1"/>
  <c r="O28" i="1"/>
  <c r="L17" i="106"/>
  <c r="O22" i="1"/>
  <c r="O8" i="1"/>
  <c r="S45" i="1"/>
  <c r="S39" i="1"/>
  <c r="S36" i="1"/>
  <c r="P24" i="106"/>
  <c r="P24" i="38"/>
  <c r="S33" i="1"/>
  <c r="S14" i="1"/>
  <c r="P10" i="106"/>
  <c r="P10" i="38"/>
  <c r="S10" i="1"/>
  <c r="S50" i="1"/>
  <c r="P38" i="106"/>
  <c r="P38" i="38"/>
  <c r="S47" i="1"/>
  <c r="S43" i="1"/>
  <c r="P31" i="106"/>
  <c r="P31" i="38"/>
  <c r="S41" i="1"/>
  <c r="S35" i="1"/>
  <c r="S28" i="1"/>
  <c r="S24" i="1"/>
  <c r="P15" i="106"/>
  <c r="P15" i="38"/>
  <c r="S18" i="1"/>
  <c r="P12" i="106"/>
  <c r="P12" i="38"/>
  <c r="S8" i="1"/>
  <c r="P7" i="106"/>
  <c r="P7" i="38"/>
  <c r="V49" i="1"/>
  <c r="S37" i="106"/>
  <c r="S37" i="38"/>
  <c r="V47" i="1"/>
  <c r="S35" i="106"/>
  <c r="S35" i="38"/>
  <c r="V43" i="1"/>
  <c r="S31" i="106"/>
  <c r="S31" i="38"/>
  <c r="V39" i="1"/>
  <c r="S27" i="106"/>
  <c r="S27" i="38"/>
  <c r="V34" i="1"/>
  <c r="S22" i="106"/>
  <c r="S22" i="38"/>
  <c r="V28" i="1"/>
  <c r="S17" i="106"/>
  <c r="S17" i="38"/>
  <c r="V24" i="1"/>
  <c r="S15" i="106"/>
  <c r="S15" i="38"/>
  <c r="V18" i="1"/>
  <c r="S12" i="106"/>
  <c r="S12" i="38"/>
  <c r="V42" i="1"/>
  <c r="S30" i="106"/>
  <c r="S30" i="38"/>
  <c r="V36" i="1"/>
  <c r="S24" i="106"/>
  <c r="S24" i="38"/>
  <c r="V31" i="1"/>
  <c r="S19" i="106"/>
  <c r="S19" i="38"/>
  <c r="V30" i="1"/>
  <c r="S18" i="106"/>
  <c r="S18" i="38"/>
  <c r="V22" i="1"/>
  <c r="S14" i="106"/>
  <c r="S14" i="38"/>
  <c r="V16" i="1"/>
  <c r="S11" i="106"/>
  <c r="S11" i="38"/>
  <c r="V10" i="1"/>
  <c r="S8" i="106"/>
  <c r="S8" i="38"/>
  <c r="V45" i="1"/>
  <c r="S33" i="106"/>
  <c r="V44" i="1"/>
  <c r="V35" i="1"/>
  <c r="S23" i="106"/>
  <c r="V26" i="1"/>
  <c r="V8" i="1"/>
  <c r="V48" i="1"/>
  <c r="V41" i="1"/>
  <c r="S29" i="106"/>
  <c r="S29" i="38"/>
  <c r="V33" i="1"/>
  <c r="V14" i="1"/>
  <c r="S10" i="106"/>
  <c r="S10" i="38"/>
  <c r="V6" i="1"/>
  <c r="Z50" i="1"/>
  <c r="W38" i="106"/>
  <c r="W38" i="38"/>
  <c r="Z45" i="1"/>
  <c r="W33" i="106"/>
  <c r="Z44" i="1"/>
  <c r="W32" i="106"/>
  <c r="Z34" i="1"/>
  <c r="Z28" i="1"/>
  <c r="Z24" i="1"/>
  <c r="Z18" i="1"/>
  <c r="W12" i="106"/>
  <c r="W12" i="38"/>
  <c r="Z49" i="1"/>
  <c r="Z42" i="1"/>
  <c r="W30" i="106"/>
  <c r="W30" i="38"/>
  <c r="Z38" i="1"/>
  <c r="Z32" i="1"/>
  <c r="W20" i="106"/>
  <c r="Z1" i="1"/>
  <c r="Z48" i="1"/>
  <c r="W36" i="106"/>
  <c r="W36" i="38"/>
  <c r="Z36" i="1"/>
  <c r="W24" i="106"/>
  <c r="W24" i="38"/>
  <c r="Z10" i="1"/>
  <c r="W8" i="106"/>
  <c r="W8" i="38"/>
  <c r="Z47" i="1"/>
  <c r="W35" i="106"/>
  <c r="W35" i="38"/>
  <c r="Z41" i="1"/>
  <c r="W29" i="106"/>
  <c r="W29" i="38"/>
  <c r="Z35" i="1"/>
  <c r="W23" i="106"/>
  <c r="W23" i="38"/>
  <c r="Z26" i="1"/>
  <c r="W16" i="106"/>
  <c r="W16" i="38"/>
  <c r="Z16" i="1"/>
  <c r="W11" i="106"/>
  <c r="W11" i="38"/>
  <c r="Z8" i="1"/>
  <c r="W7" i="106"/>
  <c r="W7" i="38"/>
  <c r="AD49" i="1"/>
  <c r="AA37" i="106"/>
  <c r="AA37" i="38"/>
  <c r="AD43" i="1"/>
  <c r="AA31" i="106"/>
  <c r="AA31" i="38"/>
  <c r="AD41" i="1"/>
  <c r="AA29" i="106"/>
  <c r="AA29" i="38"/>
  <c r="AD36" i="1"/>
  <c r="AA24" i="106"/>
  <c r="AA24" i="38"/>
  <c r="AD33" i="1"/>
  <c r="AA21" i="106"/>
  <c r="AA21" i="38"/>
  <c r="AD26" i="1"/>
  <c r="AA16" i="106"/>
  <c r="AA16" i="38"/>
  <c r="AD1" i="1"/>
  <c r="AD47" i="1"/>
  <c r="AD39" i="1"/>
  <c r="AD24" i="1"/>
  <c r="AD18" i="1"/>
  <c r="AA12" i="106"/>
  <c r="AA12" i="38"/>
  <c r="AD10" i="1"/>
  <c r="AD50" i="1"/>
  <c r="AA38" i="106"/>
  <c r="AA38" i="38"/>
  <c r="AD46" i="1"/>
  <c r="AD42" i="1"/>
  <c r="AA30" i="106"/>
  <c r="AD38" i="1"/>
  <c r="AA26" i="106"/>
  <c r="AD28" i="1"/>
  <c r="AA17" i="106"/>
  <c r="AA17" i="38"/>
  <c r="AD22" i="1"/>
  <c r="AA14" i="106"/>
  <c r="AA14" i="38"/>
  <c r="AD16" i="1"/>
  <c r="AA11" i="106"/>
  <c r="AA11" i="38"/>
  <c r="AD8" i="1"/>
  <c r="AA7" i="106"/>
  <c r="AA7" i="38"/>
  <c r="AD34" i="1"/>
  <c r="AA22" i="106"/>
  <c r="AA22" i="38"/>
  <c r="AD12" i="1"/>
  <c r="AA9" i="106"/>
  <c r="AA9" i="38"/>
  <c r="AD35" i="1"/>
  <c r="AA23" i="106"/>
  <c r="AA23" i="38"/>
  <c r="AD20" i="1"/>
  <c r="AA13" i="106"/>
  <c r="AA13" i="38"/>
  <c r="AD45" i="1"/>
  <c r="AA33" i="106"/>
  <c r="AD44" i="1"/>
  <c r="AA32" i="106"/>
  <c r="AD32" i="1"/>
  <c r="AH40" i="1"/>
  <c r="AH38" i="1"/>
  <c r="AH31" i="1"/>
  <c r="AH30" i="1"/>
  <c r="AH14" i="1"/>
  <c r="AE10" i="106"/>
  <c r="AE10" i="38"/>
  <c r="AH48" i="1"/>
  <c r="AH46" i="1"/>
  <c r="AE34" i="106"/>
  <c r="AE34" i="38"/>
  <c r="AH42" i="1"/>
  <c r="AH36" i="1"/>
  <c r="AE24" i="106"/>
  <c r="AE24" i="38"/>
  <c r="AH33" i="1"/>
  <c r="AH28" i="1"/>
  <c r="AE17" i="106"/>
  <c r="AE17" i="38"/>
  <c r="AH24" i="1"/>
  <c r="AH18" i="1"/>
  <c r="AE12" i="106"/>
  <c r="AE12" i="38"/>
  <c r="AH8" i="1"/>
  <c r="AH47" i="1"/>
  <c r="AE35" i="106"/>
  <c r="AE35" i="38"/>
  <c r="AH41" i="1"/>
  <c r="AH34" i="1"/>
  <c r="AE22" i="106"/>
  <c r="AE22" i="38"/>
  <c r="AH26" i="1"/>
  <c r="AH16" i="1"/>
  <c r="AE11" i="106"/>
  <c r="AE11" i="38"/>
  <c r="AH1" i="1"/>
  <c r="AH50" i="1"/>
  <c r="AH45" i="1"/>
  <c r="AH44" i="1"/>
  <c r="AE32" i="106"/>
  <c r="AE32" i="38"/>
  <c r="AH39" i="1"/>
  <c r="AE27" i="106"/>
  <c r="AE27" i="38"/>
  <c r="AH22" i="1"/>
  <c r="AE14" i="106"/>
  <c r="AE14" i="38"/>
  <c r="AH12" i="1"/>
  <c r="AE9" i="106"/>
  <c r="AE9" i="38"/>
  <c r="AH35" i="1"/>
  <c r="AE23" i="106"/>
  <c r="AE23" i="38"/>
  <c r="AH49" i="1"/>
  <c r="AE37" i="106"/>
  <c r="AE37" i="38"/>
  <c r="AH20" i="1"/>
  <c r="AE13" i="106"/>
  <c r="AE13" i="38"/>
  <c r="AH43" i="1"/>
  <c r="AE31" i="106"/>
  <c r="AE31" i="38"/>
  <c r="AH10" i="1"/>
  <c r="AE8" i="106"/>
  <c r="AE8" i="38"/>
  <c r="J8" i="1"/>
  <c r="G7" i="106"/>
  <c r="G7" i="38"/>
  <c r="J16" i="1"/>
  <c r="G11" i="106"/>
  <c r="G11" i="38"/>
  <c r="J20" i="1"/>
  <c r="G13" i="106"/>
  <c r="G13" i="38"/>
  <c r="J32" i="1"/>
  <c r="G20" i="106"/>
  <c r="G20" i="38"/>
  <c r="J34" i="1"/>
  <c r="G22" i="106"/>
  <c r="G22" i="38"/>
  <c r="J41" i="1"/>
  <c r="G29" i="106"/>
  <c r="G29" i="38"/>
  <c r="J43" i="1"/>
  <c r="G31" i="106"/>
  <c r="G31" i="38"/>
  <c r="J47" i="1"/>
  <c r="G35" i="106"/>
  <c r="G35" i="38"/>
  <c r="M41" i="1"/>
  <c r="J29" i="106"/>
  <c r="J29" i="38"/>
  <c r="M45" i="1"/>
  <c r="J33" i="106"/>
  <c r="M44" i="1"/>
  <c r="M49" i="1"/>
  <c r="J37" i="106"/>
  <c r="O18" i="1"/>
  <c r="O24" i="1"/>
  <c r="O32" i="1"/>
  <c r="O36" i="1"/>
  <c r="L24" i="106"/>
  <c r="L24" i="38"/>
  <c r="O40" i="1"/>
  <c r="O43" i="1"/>
  <c r="L31" i="106"/>
  <c r="L31" i="38"/>
  <c r="O48" i="1"/>
  <c r="P1" i="1"/>
  <c r="P10" i="1"/>
  <c r="M8" i="106"/>
  <c r="M8" i="38"/>
  <c r="P24" i="1"/>
  <c r="M15" i="106"/>
  <c r="M15" i="38"/>
  <c r="P31" i="1"/>
  <c r="P30" i="1"/>
  <c r="P35" i="1"/>
  <c r="P41" i="1"/>
  <c r="P45" i="1"/>
  <c r="M33" i="106"/>
  <c r="M33" i="38"/>
  <c r="P44" i="1"/>
  <c r="S12" i="1"/>
  <c r="P9" i="106"/>
  <c r="P9" i="38"/>
  <c r="S22" i="1"/>
  <c r="S32" i="1"/>
  <c r="P20" i="106"/>
  <c r="S38" i="1"/>
  <c r="S49" i="1"/>
  <c r="P37" i="106"/>
  <c r="V46" i="1"/>
  <c r="S34" i="106"/>
  <c r="S34" i="38"/>
  <c r="W8" i="1"/>
  <c r="T7" i="106"/>
  <c r="W28" i="1"/>
  <c r="T17" i="106"/>
  <c r="T17" i="38"/>
  <c r="W50" i="1"/>
  <c r="T38" i="106"/>
  <c r="Z14" i="1"/>
  <c r="W10" i="106"/>
  <c r="W10" i="38"/>
  <c r="Z33" i="1"/>
  <c r="W21" i="106"/>
  <c r="Z46" i="1"/>
  <c r="W34" i="106"/>
  <c r="W34" i="38"/>
  <c r="AA10" i="1"/>
  <c r="X8" i="106"/>
  <c r="AA34" i="1"/>
  <c r="X22" i="106"/>
  <c r="X22" i="38"/>
  <c r="AD31" i="1"/>
  <c r="AA19" i="106"/>
  <c r="AE31" i="1"/>
  <c r="AB19" i="106"/>
  <c r="AE30" i="1"/>
  <c r="AH32" i="1"/>
  <c r="AE20" i="106"/>
  <c r="AE20" i="38"/>
  <c r="AI14" i="1"/>
  <c r="W33" i="38"/>
  <c r="AD33" i="38"/>
  <c r="AC53" i="1"/>
  <c r="X53" i="1"/>
  <c r="U41" i="106"/>
  <c r="E37" i="38"/>
  <c r="Y33" i="38"/>
  <c r="AI37" i="1"/>
  <c r="I53" i="1"/>
  <c r="AG6" i="38"/>
  <c r="E23" i="38"/>
  <c r="AF37" i="1"/>
  <c r="AC25" i="106"/>
  <c r="AC25" i="38"/>
  <c r="AB19" i="38"/>
  <c r="P26" i="38"/>
  <c r="AA26" i="38"/>
  <c r="AD37" i="1"/>
  <c r="AA6" i="38"/>
  <c r="O53" i="1"/>
  <c r="L41" i="106"/>
  <c r="L41" i="38"/>
  <c r="X33" i="38"/>
  <c r="W53" i="1"/>
  <c r="W37" i="1"/>
  <c r="T25" i="106"/>
  <c r="T25" i="38"/>
  <c r="T26" i="38"/>
  <c r="R6" i="38"/>
  <c r="K19" i="38"/>
  <c r="AJ37" i="1"/>
  <c r="AG25" i="106"/>
  <c r="AG25" i="38"/>
  <c r="E20" i="38"/>
  <c r="AC6" i="38"/>
  <c r="Q33" i="38"/>
  <c r="I6" i="38"/>
  <c r="I19" i="38"/>
  <c r="AF19" i="38"/>
  <c r="AD6" i="38"/>
  <c r="R53" i="1"/>
  <c r="Q53" i="1"/>
  <c r="N41" i="106"/>
  <c r="E6" i="38"/>
  <c r="I26" i="38"/>
  <c r="L37" i="1"/>
  <c r="I25" i="106"/>
  <c r="Z53" i="1"/>
  <c r="H18" i="38"/>
  <c r="H19" i="38"/>
  <c r="G33" i="38"/>
  <c r="T19" i="38"/>
  <c r="T18" i="38"/>
  <c r="AC37" i="1"/>
  <c r="V6" i="38"/>
  <c r="O33" i="38"/>
  <c r="E10" i="38"/>
  <c r="AG19" i="38"/>
  <c r="U19" i="38"/>
  <c r="U26" i="38"/>
  <c r="E15" i="38"/>
  <c r="AB53" i="1"/>
  <c r="Y41" i="106"/>
  <c r="M41" i="84"/>
  <c r="T53" i="1"/>
  <c r="Q41" i="106"/>
  <c r="Q41" i="38"/>
  <c r="Q6" i="38"/>
  <c r="M41" i="88"/>
  <c r="U41" i="38"/>
  <c r="G40" i="1"/>
  <c r="G47" i="1"/>
  <c r="G36" i="1"/>
  <c r="D24" i="106"/>
  <c r="G39" i="1"/>
  <c r="D27" i="106"/>
  <c r="G22" i="1"/>
  <c r="G57" i="1"/>
  <c r="D45" i="38"/>
  <c r="G63" i="1"/>
  <c r="G38" i="1"/>
  <c r="G48" i="1"/>
  <c r="G33" i="1"/>
  <c r="G28" i="1"/>
  <c r="D17" i="106"/>
  <c r="G41" i="1"/>
  <c r="G20" i="1"/>
  <c r="G45" i="1"/>
  <c r="G44" i="1"/>
  <c r="D32" i="106"/>
  <c r="G60" i="1"/>
  <c r="D48" i="106"/>
  <c r="G35" i="1"/>
  <c r="D23" i="38"/>
  <c r="G50" i="1"/>
  <c r="G49" i="1"/>
  <c r="G31" i="1"/>
  <c r="G30" i="1"/>
  <c r="D18" i="38"/>
  <c r="G62" i="1"/>
  <c r="D50" i="106"/>
  <c r="G59" i="1"/>
  <c r="D47" i="38"/>
  <c r="G43" i="1"/>
  <c r="D31" i="106"/>
  <c r="G56" i="1"/>
  <c r="G12" i="1"/>
  <c r="G34" i="1"/>
  <c r="D22" i="106"/>
  <c r="G1" i="1"/>
  <c r="G42" i="1"/>
  <c r="G55" i="1"/>
  <c r="G2" i="1"/>
  <c r="D3" i="38" s="1"/>
  <c r="D43" i="106"/>
  <c r="D43" i="38"/>
  <c r="G8" i="1"/>
  <c r="D7" i="106"/>
  <c r="G10" i="1"/>
  <c r="G26" i="1"/>
  <c r="G32" i="1"/>
  <c r="G46" i="1"/>
  <c r="G6" i="1"/>
  <c r="G16" i="1"/>
  <c r="D11" i="106"/>
  <c r="G18" i="1"/>
  <c r="D12" i="106"/>
  <c r="D12" i="38"/>
  <c r="I2" i="1"/>
  <c r="F3" i="38" s="1"/>
  <c r="H19" i="92"/>
  <c r="M41" i="81"/>
  <c r="AB41" i="38"/>
  <c r="M41" i="97"/>
  <c r="P33" i="38"/>
  <c r="K6" i="38"/>
  <c r="N53" i="1"/>
  <c r="R26" i="38"/>
  <c r="G27" i="38"/>
  <c r="AH5" i="1"/>
  <c r="AE6" i="38"/>
  <c r="T6" i="38"/>
  <c r="AA19" i="38"/>
  <c r="Z6" i="38"/>
  <c r="N6" i="38"/>
  <c r="R19" i="38"/>
  <c r="V53" i="1"/>
  <c r="S41" i="106"/>
  <c r="AF33" i="38"/>
  <c r="AB26" i="38"/>
  <c r="AB33" i="38"/>
  <c r="AA33" i="38"/>
  <c r="AB37" i="1"/>
  <c r="Y25" i="106"/>
  <c r="Y25" i="38"/>
  <c r="Y41" i="38"/>
  <c r="AA37" i="1"/>
  <c r="X25" i="106"/>
  <c r="Y30" i="1"/>
  <c r="V33" i="38"/>
  <c r="U33" i="38"/>
  <c r="T41" i="38"/>
  <c r="S33" i="38"/>
  <c r="V43" i="38"/>
  <c r="M41" i="92"/>
  <c r="T37" i="1"/>
  <c r="R37" i="1"/>
  <c r="O25" i="106"/>
  <c r="O25" i="38"/>
  <c r="O6" i="38"/>
  <c r="N41" i="38"/>
  <c r="N33" i="38"/>
  <c r="O30" i="1"/>
  <c r="L18" i="106"/>
  <c r="L18" i="38"/>
  <c r="O37" i="1"/>
  <c r="J33" i="38"/>
  <c r="T43" i="38"/>
  <c r="F43" i="38"/>
  <c r="I37" i="1"/>
  <c r="Q43" i="38"/>
  <c r="E33" i="38"/>
  <c r="T2" i="1"/>
  <c r="Q3" i="106"/>
  <c r="D11" i="38"/>
  <c r="X2" i="1"/>
  <c r="R2" i="1"/>
  <c r="H19" i="76"/>
  <c r="H19" i="100"/>
  <c r="H19" i="83"/>
  <c r="H19" i="45"/>
  <c r="H19" i="97"/>
  <c r="H19" i="77"/>
  <c r="H19" i="101"/>
  <c r="H19" i="93"/>
  <c r="H19" i="96"/>
  <c r="H19" i="104"/>
  <c r="H19" i="82"/>
  <c r="H19" i="95"/>
  <c r="H19" i="91"/>
  <c r="H19" i="99"/>
  <c r="H19" i="84"/>
  <c r="H19" i="81"/>
  <c r="H19" i="94"/>
  <c r="H19" i="89"/>
  <c r="H19" i="88"/>
  <c r="H19" i="90"/>
  <c r="D15" i="38"/>
  <c r="M54" i="1"/>
  <c r="J43" i="38"/>
  <c r="W43" i="38"/>
  <c r="D52" i="38"/>
  <c r="Q3" i="38"/>
  <c r="R43" i="38"/>
  <c r="AF54" i="1"/>
  <c r="AF2" i="1"/>
  <c r="AC3" i="106"/>
  <c r="AC43" i="38"/>
  <c r="H54" i="1"/>
  <c r="H2" i="1"/>
  <c r="M43" i="104" s="1"/>
  <c r="E43" i="38"/>
  <c r="AC54" i="1"/>
  <c r="Z42" i="38"/>
  <c r="P2" i="1"/>
  <c r="P3" i="1"/>
  <c r="M4" i="38"/>
  <c r="P54" i="1"/>
  <c r="M42" i="106"/>
  <c r="M43" i="80"/>
  <c r="R42" i="38"/>
  <c r="D50" i="38"/>
  <c r="D24" i="38"/>
  <c r="N48" i="38"/>
  <c r="Q51" i="38"/>
  <c r="I52" i="38"/>
  <c r="AC47" i="38"/>
  <c r="K47" i="38"/>
  <c r="AD52" i="38"/>
  <c r="M43" i="88"/>
  <c r="T3" i="1"/>
  <c r="K44" i="92"/>
  <c r="D31" i="38"/>
  <c r="K51" i="38"/>
  <c r="AG48" i="38"/>
  <c r="Q45" i="38"/>
  <c r="I49" i="38"/>
  <c r="Z47" i="38"/>
  <c r="U44" i="38"/>
  <c r="Q47" i="38"/>
  <c r="R3" i="1"/>
  <c r="O4" i="106"/>
  <c r="N46" i="38"/>
  <c r="AC49" i="38"/>
  <c r="AE44" i="38"/>
  <c r="AA47" i="38"/>
  <c r="AE46" i="38"/>
  <c r="Z45" i="38"/>
  <c r="Y51" i="38"/>
  <c r="G44" i="38"/>
  <c r="H47" i="38"/>
  <c r="M42" i="99"/>
  <c r="D28" i="38"/>
  <c r="AB3" i="1"/>
  <c r="Y4" i="106"/>
  <c r="M43" i="84"/>
  <c r="AF44" i="38"/>
  <c r="W44" i="38"/>
  <c r="O47" i="38"/>
  <c r="J47" i="38"/>
  <c r="AD45" i="38"/>
  <c r="M42" i="96"/>
  <c r="Q42" i="38"/>
  <c r="AH54" i="1"/>
  <c r="AE43" i="38"/>
  <c r="D22" i="38"/>
  <c r="D48" i="38"/>
  <c r="D13" i="38"/>
  <c r="D17" i="38"/>
  <c r="Z50" i="38"/>
  <c r="F44" i="38"/>
  <c r="E44" i="38"/>
  <c r="Q52" i="38"/>
  <c r="U52" i="38"/>
  <c r="Y48" i="38"/>
  <c r="V3" i="106"/>
  <c r="AD48" i="38"/>
  <c r="Z46" i="38"/>
  <c r="W2" i="1"/>
  <c r="T3" i="106"/>
  <c r="V46" i="38"/>
  <c r="AA49" i="38"/>
  <c r="I54" i="1"/>
  <c r="F42" i="106"/>
  <c r="O49" i="38"/>
  <c r="AD50" i="38"/>
  <c r="W50" i="38"/>
  <c r="T50" i="38"/>
  <c r="P51" i="38"/>
  <c r="O50" i="38"/>
  <c r="L49" i="38"/>
  <c r="K48" i="38"/>
  <c r="L50" i="38"/>
  <c r="H48" i="38"/>
  <c r="G48" i="38"/>
  <c r="G47" i="38"/>
  <c r="G51" i="38"/>
  <c r="E45" i="38"/>
  <c r="F49" i="38"/>
  <c r="AC2" i="1"/>
  <c r="Z3" i="106"/>
  <c r="G54" i="1"/>
  <c r="D42" i="106"/>
  <c r="M42" i="94"/>
  <c r="AJ54" i="1"/>
  <c r="AJ2" i="1"/>
  <c r="AG3" i="106" s="1"/>
  <c r="AE48" i="38"/>
  <c r="P45" i="38"/>
  <c r="P49" i="38"/>
  <c r="AE42" i="38"/>
  <c r="AG42" i="38"/>
  <c r="M43" i="89"/>
  <c r="Y4" i="38"/>
  <c r="Y3" i="1"/>
  <c r="V4" i="106"/>
  <c r="D42" i="38"/>
  <c r="V4" i="38"/>
  <c r="H24" i="92"/>
  <c r="H23" i="92"/>
  <c r="K44" i="87"/>
  <c r="W3" i="1"/>
  <c r="AC3" i="1"/>
  <c r="AE42" i="106"/>
  <c r="M42" i="78"/>
  <c r="D3" i="106"/>
  <c r="W3" i="106"/>
  <c r="W3" i="38"/>
  <c r="M43" i="86"/>
  <c r="Z3" i="1"/>
  <c r="O3" i="106"/>
  <c r="O3" i="38"/>
  <c r="AD3" i="106"/>
  <c r="AG3" i="1"/>
  <c r="AD3" i="38"/>
  <c r="D30" i="106"/>
  <c r="D30" i="38"/>
  <c r="D9" i="106"/>
  <c r="D9" i="38"/>
  <c r="D51" i="106"/>
  <c r="D51" i="38"/>
  <c r="D35" i="106"/>
  <c r="AG44" i="106"/>
  <c r="AG44" i="38"/>
  <c r="U43" i="106"/>
  <c r="U43" i="38"/>
  <c r="Y3" i="106"/>
  <c r="Y3" i="38"/>
  <c r="I43" i="106"/>
  <c r="L2" i="1"/>
  <c r="M43" i="100"/>
  <c r="L54" i="1"/>
  <c r="X45" i="106"/>
  <c r="X45" i="38"/>
  <c r="AE49" i="106"/>
  <c r="AE49" i="38"/>
  <c r="S43" i="106"/>
  <c r="V54" i="1"/>
  <c r="V2" i="1"/>
  <c r="S52" i="106"/>
  <c r="S52" i="38"/>
  <c r="O2" i="1"/>
  <c r="L43" i="106"/>
  <c r="S48" i="106"/>
  <c r="S48" i="38"/>
  <c r="V51" i="38"/>
  <c r="V51" i="106"/>
  <c r="P48" i="106"/>
  <c r="P48" i="38"/>
  <c r="L48" i="106"/>
  <c r="L48" i="38"/>
  <c r="K50" i="106"/>
  <c r="K50" i="38"/>
  <c r="G45" i="106"/>
  <c r="G45" i="38"/>
  <c r="G50" i="38"/>
  <c r="G50" i="106"/>
  <c r="D49" i="106"/>
  <c r="D49" i="38"/>
  <c r="D46" i="106"/>
  <c r="D46" i="38"/>
  <c r="D10" i="106"/>
  <c r="V44" i="106"/>
  <c r="AC45" i="106"/>
  <c r="D47" i="106"/>
  <c r="AB51" i="106"/>
  <c r="F52" i="106"/>
  <c r="M4" i="106"/>
  <c r="K44" i="96"/>
  <c r="H24" i="96"/>
  <c r="R42" i="106"/>
  <c r="M42" i="91"/>
  <c r="U3" i="106"/>
  <c r="U3" i="38"/>
  <c r="X3" i="1"/>
  <c r="D20" i="106"/>
  <c r="D20" i="38"/>
  <c r="D2" i="38"/>
  <c r="D2" i="106"/>
  <c r="G3" i="1"/>
  <c r="D4" i="106" s="1"/>
  <c r="G53" i="1"/>
  <c r="M41" i="45" s="1"/>
  <c r="D33" i="106"/>
  <c r="D33" i="38"/>
  <c r="AC51" i="106"/>
  <c r="AC51" i="38"/>
  <c r="AC44" i="106"/>
  <c r="AC44" i="38"/>
  <c r="Y43" i="106"/>
  <c r="Y43" i="38"/>
  <c r="I46" i="106"/>
  <c r="I46" i="38"/>
  <c r="W47" i="106"/>
  <c r="W47" i="38"/>
  <c r="AD43" i="106"/>
  <c r="AD43" i="38"/>
  <c r="AG54" i="1"/>
  <c r="AD42" i="38"/>
  <c r="AF45" i="106"/>
  <c r="AF45" i="38"/>
  <c r="AG52" i="106"/>
  <c r="AG52" i="38"/>
  <c r="V42" i="106"/>
  <c r="M42" i="87"/>
  <c r="V42" i="38"/>
  <c r="X48" i="106"/>
  <c r="X48" i="38"/>
  <c r="AA51" i="106"/>
  <c r="AA51" i="38"/>
  <c r="R52" i="106"/>
  <c r="R52" i="38"/>
  <c r="K43" i="106"/>
  <c r="N2" i="1"/>
  <c r="K43" i="38"/>
  <c r="N54" i="1"/>
  <c r="R48" i="106"/>
  <c r="R48" i="38"/>
  <c r="K45" i="106"/>
  <c r="K45" i="38"/>
  <c r="R51" i="106"/>
  <c r="R51" i="38"/>
  <c r="H45" i="106"/>
  <c r="H45" i="38"/>
  <c r="L51" i="106"/>
  <c r="L51" i="38"/>
  <c r="G49" i="106"/>
  <c r="G49" i="38"/>
  <c r="Q4" i="106"/>
  <c r="O42" i="106"/>
  <c r="AA44" i="106"/>
  <c r="Q4" i="38"/>
  <c r="M43" i="87"/>
  <c r="F42" i="38"/>
  <c r="K44" i="84"/>
  <c r="Z3" i="38"/>
  <c r="O42" i="38"/>
  <c r="AE52" i="38"/>
  <c r="AK8" i="1"/>
  <c r="M47" i="38"/>
  <c r="M42" i="80"/>
  <c r="Z42" i="106"/>
  <c r="M42" i="82"/>
  <c r="E42" i="106"/>
  <c r="M42" i="104"/>
  <c r="E42" i="38"/>
  <c r="L43" i="38"/>
  <c r="O54" i="1"/>
  <c r="D7" i="38"/>
  <c r="AB54" i="1"/>
  <c r="Y42" i="38"/>
  <c r="D16" i="38"/>
  <c r="D16" i="106"/>
  <c r="D19" i="106"/>
  <c r="D19" i="38"/>
  <c r="D13" i="106"/>
  <c r="V50" i="106"/>
  <c r="V50" i="38"/>
  <c r="R50" i="38"/>
  <c r="K49" i="38"/>
  <c r="N52" i="38"/>
  <c r="N52" i="106"/>
  <c r="N50" i="106"/>
  <c r="N50" i="38"/>
  <c r="N42" i="106"/>
  <c r="M42" i="95"/>
  <c r="Y47" i="106"/>
  <c r="Y47" i="38"/>
  <c r="AF43" i="106"/>
  <c r="AI2" i="1"/>
  <c r="AF3" i="106"/>
  <c r="AI54" i="1"/>
  <c r="P43" i="106"/>
  <c r="S2" i="1"/>
  <c r="S3" i="1"/>
  <c r="P43" i="38"/>
  <c r="S54" i="1"/>
  <c r="P42" i="106"/>
  <c r="T52" i="106"/>
  <c r="T52" i="38"/>
  <c r="R46" i="106"/>
  <c r="R46" i="38"/>
  <c r="W49" i="106"/>
  <c r="W49" i="38"/>
  <c r="X51" i="106"/>
  <c r="X51" i="38"/>
  <c r="M46" i="106"/>
  <c r="M46" i="38"/>
  <c r="S50" i="106"/>
  <c r="S50" i="38"/>
  <c r="P50" i="106"/>
  <c r="P50" i="38"/>
  <c r="M51" i="38"/>
  <c r="V43" i="106"/>
  <c r="I44" i="106"/>
  <c r="S47" i="106"/>
  <c r="AB49" i="106"/>
  <c r="M50" i="106"/>
  <c r="V3" i="38"/>
  <c r="M42" i="103"/>
  <c r="D32" i="38"/>
  <c r="T3" i="38"/>
  <c r="O4" i="38"/>
  <c r="R44" i="38"/>
  <c r="M43" i="94"/>
  <c r="W52" i="38"/>
  <c r="AK63" i="1"/>
  <c r="M43" i="92"/>
  <c r="M42" i="38"/>
  <c r="M3" i="106"/>
  <c r="M3" i="38"/>
  <c r="M43" i="96"/>
  <c r="M43" i="79"/>
  <c r="D6" i="106"/>
  <c r="G5" i="1"/>
  <c r="D5" i="38"/>
  <c r="D6" i="38"/>
  <c r="D37" i="106"/>
  <c r="D37" i="38"/>
  <c r="D14" i="106"/>
  <c r="D14" i="38"/>
  <c r="D35" i="38"/>
  <c r="AG43" i="106"/>
  <c r="AG43" i="38"/>
  <c r="X54" i="1"/>
  <c r="U42" i="106"/>
  <c r="U49" i="38"/>
  <c r="N44" i="38"/>
  <c r="N43" i="106"/>
  <c r="N43" i="38"/>
  <c r="Q2" i="1"/>
  <c r="Q50" i="106"/>
  <c r="Q50" i="38"/>
  <c r="AF47" i="106"/>
  <c r="AF47" i="38"/>
  <c r="AD44" i="38"/>
  <c r="AD44" i="106"/>
  <c r="AB44" i="38"/>
  <c r="M44" i="106"/>
  <c r="M44" i="38"/>
  <c r="L47" i="106"/>
  <c r="L47" i="38"/>
  <c r="J44" i="38"/>
  <c r="AE3" i="106"/>
  <c r="M43" i="78"/>
  <c r="AE3" i="38"/>
  <c r="AA45" i="106"/>
  <c r="AA45" i="38"/>
  <c r="W43" i="106"/>
  <c r="Z54" i="1"/>
  <c r="W42" i="38"/>
  <c r="AC48" i="38"/>
  <c r="AC48" i="106"/>
  <c r="W45" i="38"/>
  <c r="AF51" i="38"/>
  <c r="S43" i="38"/>
  <c r="X52" i="38"/>
  <c r="AE51" i="38"/>
  <c r="R43" i="106"/>
  <c r="U2" i="1"/>
  <c r="M43" i="91"/>
  <c r="O43" i="106"/>
  <c r="O43" i="38"/>
  <c r="X49" i="106"/>
  <c r="X49" i="38"/>
  <c r="M43" i="106"/>
  <c r="M43" i="38"/>
  <c r="T48" i="106"/>
  <c r="T48" i="38"/>
  <c r="Q48" i="106"/>
  <c r="Q48" i="38"/>
  <c r="G43" i="38"/>
  <c r="J54" i="1"/>
  <c r="G42" i="106"/>
  <c r="AE50" i="106"/>
  <c r="AE50" i="38"/>
  <c r="AA50" i="106"/>
  <c r="AA50" i="38"/>
  <c r="U50" i="38"/>
  <c r="D23" i="106"/>
  <c r="T51" i="106"/>
  <c r="V52" i="106"/>
  <c r="F46" i="106"/>
  <c r="F46" i="38"/>
  <c r="AA43" i="106"/>
  <c r="H46" i="106"/>
  <c r="H46" i="38"/>
  <c r="D5" i="106"/>
  <c r="M42" i="102"/>
  <c r="M42" i="86"/>
  <c r="M43" i="93"/>
  <c r="Y42" i="106"/>
  <c r="AD42" i="106"/>
  <c r="I3" i="106"/>
  <c r="AF42" i="106"/>
  <c r="M42" i="76"/>
  <c r="AF42" i="38"/>
  <c r="K42" i="106"/>
  <c r="K42" i="38"/>
  <c r="M42" i="98"/>
  <c r="AD4" i="106"/>
  <c r="K44" i="79"/>
  <c r="AD4" i="38"/>
  <c r="K44" i="86"/>
  <c r="H24" i="86"/>
  <c r="W4" i="106"/>
  <c r="W4" i="38"/>
  <c r="R3" i="106"/>
  <c r="R3" i="38"/>
  <c r="M42" i="93"/>
  <c r="P42" i="38"/>
  <c r="M43" i="76"/>
  <c r="AI3" i="1"/>
  <c r="K44" i="76"/>
  <c r="AF3" i="38"/>
  <c r="L42" i="106"/>
  <c r="M42" i="97"/>
  <c r="L42" i="38"/>
  <c r="S3" i="106"/>
  <c r="M43" i="90"/>
  <c r="S3" i="38"/>
  <c r="V3" i="1"/>
  <c r="K44" i="90"/>
  <c r="Z4" i="106"/>
  <c r="K44" i="82"/>
  <c r="H23" i="82"/>
  <c r="Z4" i="38"/>
  <c r="H24" i="87"/>
  <c r="H23" i="87"/>
  <c r="N3" i="106"/>
  <c r="Q3" i="1"/>
  <c r="M43" i="95"/>
  <c r="N3" i="38"/>
  <c r="H23" i="84"/>
  <c r="H24" i="84"/>
  <c r="N3" i="1"/>
  <c r="K4" i="106"/>
  <c r="K3" i="106"/>
  <c r="K3" i="38"/>
  <c r="M43" i="98"/>
  <c r="U4" i="106"/>
  <c r="U4" i="38"/>
  <c r="K44" i="88"/>
  <c r="H24" i="88"/>
  <c r="L3" i="106"/>
  <c r="O3" i="1"/>
  <c r="K44" i="97"/>
  <c r="L3" i="38"/>
  <c r="M43" i="97"/>
  <c r="S42" i="106"/>
  <c r="S42" i="38"/>
  <c r="M42" i="90"/>
  <c r="I42" i="106"/>
  <c r="I42" i="38"/>
  <c r="M42" i="100"/>
  <c r="T4" i="106"/>
  <c r="T4" i="38"/>
  <c r="K44" i="89"/>
  <c r="H24" i="89"/>
  <c r="H23" i="89"/>
  <c r="N4" i="106"/>
  <c r="K44" i="95"/>
  <c r="N4" i="38"/>
  <c r="L4" i="38"/>
  <c r="K4" i="38"/>
  <c r="AF4" i="106"/>
  <c r="H23" i="86"/>
  <c r="H23" i="88"/>
  <c r="H24" i="82"/>
  <c r="H23" i="79"/>
  <c r="H24" i="79"/>
  <c r="H23" i="95"/>
  <c r="H24" i="95"/>
  <c r="K44" i="93"/>
  <c r="P4" i="106"/>
  <c r="P4" i="38"/>
  <c r="H23" i="97"/>
  <c r="H24" i="97"/>
  <c r="H23" i="76"/>
  <c r="H24" i="76"/>
  <c r="H24" i="90"/>
  <c r="H23" i="90"/>
  <c r="L4" i="106"/>
  <c r="L3" i="1"/>
  <c r="H23" i="96"/>
  <c r="P3" i="38"/>
  <c r="U42" i="38"/>
  <c r="W42" i="106"/>
  <c r="G42" i="38"/>
  <c r="M42" i="45"/>
  <c r="M43" i="82"/>
  <c r="K44" i="94"/>
  <c r="J42" i="38"/>
  <c r="J42" i="106"/>
  <c r="K41" i="106"/>
  <c r="K41" i="38"/>
  <c r="M41" i="98"/>
  <c r="AK10" i="1"/>
  <c r="D8" i="38"/>
  <c r="D8" i="106"/>
  <c r="F41" i="106"/>
  <c r="F41" i="38"/>
  <c r="M41" i="103"/>
  <c r="AF10" i="106"/>
  <c r="AF10" i="38"/>
  <c r="P14" i="106"/>
  <c r="P14" i="38"/>
  <c r="AE16" i="106"/>
  <c r="AE16" i="38"/>
  <c r="AE21" i="106"/>
  <c r="AE21" i="38"/>
  <c r="AE28" i="106"/>
  <c r="AE28" i="38"/>
  <c r="W26" i="106"/>
  <c r="W26" i="38"/>
  <c r="Z37" i="1"/>
  <c r="S7" i="106"/>
  <c r="S7" i="38"/>
  <c r="P21" i="106"/>
  <c r="P21" i="38"/>
  <c r="L21" i="106"/>
  <c r="L21" i="38"/>
  <c r="M26" i="106"/>
  <c r="M26" i="38"/>
  <c r="P37" i="1"/>
  <c r="AF12" i="106"/>
  <c r="AF12" i="38"/>
  <c r="AF9" i="106"/>
  <c r="AF9" i="38"/>
  <c r="AB16" i="106"/>
  <c r="AB16" i="38"/>
  <c r="X29" i="106"/>
  <c r="X29" i="38"/>
  <c r="T22" i="106"/>
  <c r="T22" i="38"/>
  <c r="M14" i="106"/>
  <c r="M14" i="38"/>
  <c r="F37" i="106"/>
  <c r="F37" i="38"/>
  <c r="Z33" i="106"/>
  <c r="Z33" i="38"/>
  <c r="AC44" i="1"/>
  <c r="V11" i="106"/>
  <c r="V11" i="38"/>
  <c r="V22" i="106"/>
  <c r="V22" i="38"/>
  <c r="R35" i="106"/>
  <c r="R35" i="38"/>
  <c r="O23" i="106"/>
  <c r="O23" i="38"/>
  <c r="K20" i="106"/>
  <c r="K20" i="38"/>
  <c r="F12" i="106"/>
  <c r="F12" i="38"/>
  <c r="E34" i="106"/>
  <c r="E34" i="38"/>
  <c r="AG37" i="106"/>
  <c r="AG37" i="38"/>
  <c r="AG28" i="106"/>
  <c r="AG28" i="38"/>
  <c r="E32" i="106"/>
  <c r="E32" i="38"/>
  <c r="E50" i="38"/>
  <c r="E50" i="106"/>
  <c r="E12" i="106"/>
  <c r="E12" i="38"/>
  <c r="AC38" i="106"/>
  <c r="AC38" i="38"/>
  <c r="Y24" i="106"/>
  <c r="Y24" i="38"/>
  <c r="Q29" i="106"/>
  <c r="Q29" i="38"/>
  <c r="Q7" i="106"/>
  <c r="Q7" i="38"/>
  <c r="I47" i="106"/>
  <c r="I47" i="38"/>
  <c r="I2" i="38"/>
  <c r="I2" i="106"/>
  <c r="L53" i="1"/>
  <c r="AA2" i="1"/>
  <c r="X43" i="106"/>
  <c r="AA54" i="1"/>
  <c r="X43" i="38"/>
  <c r="S4" i="106"/>
  <c r="M42" i="79"/>
  <c r="M42" i="84"/>
  <c r="P3" i="106"/>
  <c r="M42" i="88"/>
  <c r="D34" i="106"/>
  <c r="D34" i="38"/>
  <c r="D36" i="106"/>
  <c r="D36" i="38"/>
  <c r="W41" i="106"/>
  <c r="W41" i="38"/>
  <c r="M41" i="86"/>
  <c r="Z41" i="106"/>
  <c r="Z41" i="38"/>
  <c r="M41" i="82"/>
  <c r="J32" i="106"/>
  <c r="J32" i="38"/>
  <c r="AE2" i="38"/>
  <c r="AE2" i="106"/>
  <c r="AH53" i="1"/>
  <c r="AH3" i="1"/>
  <c r="AE15" i="106"/>
  <c r="AE15" i="38"/>
  <c r="AE18" i="106"/>
  <c r="AE18" i="38"/>
  <c r="AA27" i="106"/>
  <c r="AA27" i="38"/>
  <c r="S6" i="106"/>
  <c r="V5" i="1"/>
  <c r="S6" i="38"/>
  <c r="P8" i="106"/>
  <c r="P8" i="38"/>
  <c r="L7" i="106"/>
  <c r="L7" i="38"/>
  <c r="M34" i="106"/>
  <c r="M34" i="38"/>
  <c r="AF20" i="106"/>
  <c r="AF20" i="38"/>
  <c r="AF23" i="106"/>
  <c r="AF23" i="38"/>
  <c r="AB34" i="106"/>
  <c r="AB34" i="38"/>
  <c r="X14" i="106"/>
  <c r="X14" i="38"/>
  <c r="T11" i="106"/>
  <c r="T11" i="38"/>
  <c r="M7" i="106"/>
  <c r="M7" i="38"/>
  <c r="O27" i="106"/>
  <c r="O27" i="38"/>
  <c r="AD17" i="106"/>
  <c r="AD17" i="38"/>
  <c r="Z20" i="106"/>
  <c r="Z20" i="38"/>
  <c r="V15" i="106"/>
  <c r="V15" i="38"/>
  <c r="V24" i="106"/>
  <c r="V24" i="38"/>
  <c r="R14" i="106"/>
  <c r="R14" i="38"/>
  <c r="K21" i="106"/>
  <c r="K21" i="38"/>
  <c r="AG8" i="106"/>
  <c r="AG8" i="38"/>
  <c r="AG5" i="106"/>
  <c r="AG5" i="38"/>
  <c r="AG33" i="106"/>
  <c r="AJ44" i="1"/>
  <c r="AG33" i="38"/>
  <c r="N5" i="106"/>
  <c r="N5" i="38"/>
  <c r="N37" i="106"/>
  <c r="N37" i="38"/>
  <c r="N18" i="106"/>
  <c r="N18" i="38"/>
  <c r="N26" i="106"/>
  <c r="N26" i="38"/>
  <c r="Q37" i="1"/>
  <c r="AC2" i="38"/>
  <c r="AC2" i="106"/>
  <c r="AF3" i="1"/>
  <c r="AF53" i="1"/>
  <c r="AC16" i="106"/>
  <c r="AC16" i="38"/>
  <c r="AC34" i="106"/>
  <c r="AC34" i="38"/>
  <c r="Y18" i="106"/>
  <c r="Y18" i="38"/>
  <c r="Q6" i="106"/>
  <c r="T5" i="1"/>
  <c r="AG47" i="38"/>
  <c r="AG47" i="106"/>
  <c r="U47" i="38"/>
  <c r="U47" i="106"/>
  <c r="W51" i="106"/>
  <c r="W51" i="38"/>
  <c r="S4" i="38"/>
  <c r="K44" i="98"/>
  <c r="AF4" i="38"/>
  <c r="I3" i="38"/>
  <c r="AG42" i="106"/>
  <c r="M42" i="77"/>
  <c r="V18" i="106"/>
  <c r="V18" i="38"/>
  <c r="D29" i="38"/>
  <c r="D29" i="106"/>
  <c r="AK41" i="1"/>
  <c r="G37" i="1"/>
  <c r="D26" i="38"/>
  <c r="D26" i="106"/>
  <c r="O41" i="106"/>
  <c r="O41" i="38"/>
  <c r="M41" i="94"/>
  <c r="L15" i="106"/>
  <c r="L15" i="38"/>
  <c r="AE7" i="106"/>
  <c r="AE7" i="38"/>
  <c r="AE36" i="106"/>
  <c r="AE36" i="38"/>
  <c r="AA34" i="106"/>
  <c r="AA34" i="38"/>
  <c r="P35" i="106"/>
  <c r="P35" i="38"/>
  <c r="L16" i="106"/>
  <c r="L16" i="38"/>
  <c r="AF6" i="106"/>
  <c r="AF6" i="38"/>
  <c r="AI5" i="1"/>
  <c r="AF11" i="106"/>
  <c r="AF11" i="38"/>
  <c r="AB14" i="106"/>
  <c r="AB14" i="38"/>
  <c r="X21" i="106"/>
  <c r="X21" i="38"/>
  <c r="T15" i="106"/>
  <c r="T15" i="38"/>
  <c r="J15" i="106"/>
  <c r="J15" i="38"/>
  <c r="AD38" i="106"/>
  <c r="AD38" i="38"/>
  <c r="AD12" i="106"/>
  <c r="AD12" i="38"/>
  <c r="Z16" i="106"/>
  <c r="Z16" i="38"/>
  <c r="R24" i="106"/>
  <c r="R24" i="38"/>
  <c r="K30" i="106"/>
  <c r="K30" i="38"/>
  <c r="F28" i="106"/>
  <c r="F28" i="38"/>
  <c r="AG9" i="106"/>
  <c r="AG9" i="38"/>
  <c r="AG19" i="106"/>
  <c r="AJ30" i="1"/>
  <c r="U31" i="106"/>
  <c r="U31" i="38"/>
  <c r="U12" i="106"/>
  <c r="U12" i="38"/>
  <c r="U34" i="106"/>
  <c r="U34" i="38"/>
  <c r="N20" i="106"/>
  <c r="N20" i="38"/>
  <c r="N10" i="106"/>
  <c r="N10" i="38"/>
  <c r="E2" i="38"/>
  <c r="E2" i="106"/>
  <c r="H53" i="1"/>
  <c r="E19" i="106"/>
  <c r="E19" i="38"/>
  <c r="H30" i="1"/>
  <c r="E29" i="106"/>
  <c r="E29" i="38"/>
  <c r="AC23" i="106"/>
  <c r="AC23" i="38"/>
  <c r="Y12" i="106"/>
  <c r="Y12" i="38"/>
  <c r="Q11" i="106"/>
  <c r="Q11" i="38"/>
  <c r="Q24" i="106"/>
  <c r="Q24" i="38"/>
  <c r="I33" i="106"/>
  <c r="L44" i="1"/>
  <c r="I33" i="38"/>
  <c r="V47" i="106"/>
  <c r="V47" i="38"/>
  <c r="P44" i="106"/>
  <c r="P44" i="38"/>
  <c r="Q25" i="106"/>
  <c r="Q25" i="38"/>
  <c r="D44" i="106"/>
  <c r="D44" i="38"/>
  <c r="AA25" i="106"/>
  <c r="AA25" i="38"/>
  <c r="AB18" i="106"/>
  <c r="AB18" i="38"/>
  <c r="M23" i="106"/>
  <c r="M23" i="38"/>
  <c r="L36" i="106"/>
  <c r="L36" i="38"/>
  <c r="AE29" i="106"/>
  <c r="AE29" i="38"/>
  <c r="AE30" i="106"/>
  <c r="AE30" i="38"/>
  <c r="W17" i="106"/>
  <c r="W17" i="38"/>
  <c r="S32" i="106"/>
  <c r="S32" i="38"/>
  <c r="P29" i="106"/>
  <c r="P29" i="38"/>
  <c r="P27" i="106"/>
  <c r="P27" i="38"/>
  <c r="AF22" i="106"/>
  <c r="AF22" i="38"/>
  <c r="L32" i="106"/>
  <c r="L32" i="38"/>
  <c r="AF24" i="106"/>
  <c r="AF24" i="38"/>
  <c r="AF32" i="106"/>
  <c r="AF32" i="38"/>
  <c r="AF18" i="106"/>
  <c r="AF18" i="38"/>
  <c r="T31" i="106"/>
  <c r="T31" i="38"/>
  <c r="T35" i="106"/>
  <c r="T35" i="38"/>
  <c r="M35" i="106"/>
  <c r="M35" i="38"/>
  <c r="AD5" i="106"/>
  <c r="AD5" i="38"/>
  <c r="AD19" i="106"/>
  <c r="AG30" i="1"/>
  <c r="AD19" i="38"/>
  <c r="AD29" i="106"/>
  <c r="AD29" i="38"/>
  <c r="Z35" i="106"/>
  <c r="Z35" i="38"/>
  <c r="Z28" i="106"/>
  <c r="Z28" i="38"/>
  <c r="V32" i="106"/>
  <c r="V32" i="38"/>
  <c r="R10" i="106"/>
  <c r="R10" i="38"/>
  <c r="O13" i="106"/>
  <c r="O13" i="38"/>
  <c r="K37" i="106"/>
  <c r="K37" i="38"/>
  <c r="K18" i="106"/>
  <c r="K18" i="38"/>
  <c r="F10" i="106"/>
  <c r="F10" i="38"/>
  <c r="AG14" i="106"/>
  <c r="AG14" i="38"/>
  <c r="AG29" i="106"/>
  <c r="AG29" i="38"/>
  <c r="AC33" i="106"/>
  <c r="AF44" i="1"/>
  <c r="AC33" i="38"/>
  <c r="Y6" i="106"/>
  <c r="AB5" i="1"/>
  <c r="Y6" i="38"/>
  <c r="Y7" i="106"/>
  <c r="Y7" i="38"/>
  <c r="Y14" i="106"/>
  <c r="Y14" i="38"/>
  <c r="Y28" i="106"/>
  <c r="Y28" i="38"/>
  <c r="X44" i="106"/>
  <c r="X44" i="38"/>
  <c r="S44" i="106"/>
  <c r="S44" i="38"/>
  <c r="AD54" i="1"/>
  <c r="AD2" i="1"/>
  <c r="AA43" i="38"/>
  <c r="AC3" i="38"/>
  <c r="AC42" i="106"/>
  <c r="AC42" i="38"/>
  <c r="L25" i="106"/>
  <c r="L25" i="38"/>
  <c r="AE5" i="106"/>
  <c r="AE5" i="38"/>
  <c r="D21" i="106"/>
  <c r="D21" i="38"/>
  <c r="M32" i="106"/>
  <c r="M32" i="38"/>
  <c r="M2" i="38"/>
  <c r="M2" i="106"/>
  <c r="P53" i="1"/>
  <c r="L28" i="106"/>
  <c r="L28" i="38"/>
  <c r="AE38" i="106"/>
  <c r="AE38" i="38"/>
  <c r="AA8" i="106"/>
  <c r="AA8" i="38"/>
  <c r="W37" i="106"/>
  <c r="W37" i="38"/>
  <c r="S21" i="106"/>
  <c r="S21" i="38"/>
  <c r="P23" i="106"/>
  <c r="P23" i="38"/>
  <c r="L30" i="106"/>
  <c r="L30" i="38"/>
  <c r="AF2" i="106"/>
  <c r="AF2" i="38"/>
  <c r="AI53" i="1"/>
  <c r="AF34" i="106"/>
  <c r="AF34" i="38"/>
  <c r="AB29" i="106"/>
  <c r="AB29" i="38"/>
  <c r="AB8" i="106"/>
  <c r="AB8" i="38"/>
  <c r="X28" i="106"/>
  <c r="X28" i="38"/>
  <c r="T10" i="106"/>
  <c r="T10" i="38"/>
  <c r="T27" i="106"/>
  <c r="T27" i="38"/>
  <c r="J21" i="106"/>
  <c r="J21" i="38"/>
  <c r="M24" i="106"/>
  <c r="M24" i="38"/>
  <c r="K17" i="106"/>
  <c r="K17" i="38"/>
  <c r="AD8" i="106"/>
  <c r="AD8" i="38"/>
  <c r="AD26" i="106"/>
  <c r="AG37" i="1"/>
  <c r="AD36" i="106"/>
  <c r="AD36" i="38"/>
  <c r="Z7" i="106"/>
  <c r="Z7" i="38"/>
  <c r="Z2" i="106"/>
  <c r="Z2" i="38"/>
  <c r="V36" i="106"/>
  <c r="V36" i="38"/>
  <c r="V6" i="106"/>
  <c r="Y5" i="1"/>
  <c r="R20" i="106"/>
  <c r="R20" i="38"/>
  <c r="R38" i="106"/>
  <c r="R38" i="38"/>
  <c r="O12" i="106"/>
  <c r="O12" i="38"/>
  <c r="O35" i="106"/>
  <c r="O35" i="38"/>
  <c r="K33" i="106"/>
  <c r="K33" i="38"/>
  <c r="K7" i="106"/>
  <c r="K7" i="38"/>
  <c r="K15" i="106"/>
  <c r="K15" i="38"/>
  <c r="F30" i="106"/>
  <c r="F30" i="38"/>
  <c r="N47" i="106"/>
  <c r="N47" i="38"/>
  <c r="AG7" i="106"/>
  <c r="AG7" i="38"/>
  <c r="U46" i="38"/>
  <c r="U46" i="106"/>
  <c r="U6" i="106"/>
  <c r="U6" i="38"/>
  <c r="U23" i="106"/>
  <c r="U23" i="38"/>
  <c r="N7" i="106"/>
  <c r="N7" i="38"/>
  <c r="N17" i="106"/>
  <c r="N17" i="38"/>
  <c r="N16" i="106"/>
  <c r="N16" i="38"/>
  <c r="N31" i="106"/>
  <c r="N31" i="38"/>
  <c r="E26" i="106"/>
  <c r="H37" i="1"/>
  <c r="AC28" i="106"/>
  <c r="AC28" i="38"/>
  <c r="AC8" i="106"/>
  <c r="AC8" i="38"/>
  <c r="AC11" i="106"/>
  <c r="AC11" i="38"/>
  <c r="AC19" i="106"/>
  <c r="AF30" i="1"/>
  <c r="Y9" i="106"/>
  <c r="Y9" i="38"/>
  <c r="Y31" i="106"/>
  <c r="Y31" i="38"/>
  <c r="Y16" i="106"/>
  <c r="Y16" i="38"/>
  <c r="Q19" i="106"/>
  <c r="T30" i="1"/>
  <c r="Q19" i="38"/>
  <c r="Q14" i="106"/>
  <c r="Q14" i="38"/>
  <c r="Q21" i="106"/>
  <c r="Q21" i="38"/>
  <c r="I5" i="106"/>
  <c r="I5" i="38"/>
  <c r="O44" i="38"/>
  <c r="O44" i="106"/>
  <c r="M2" i="1"/>
  <c r="J43" i="106"/>
  <c r="AF50" i="38"/>
  <c r="AF50" i="106"/>
  <c r="M49" i="38"/>
  <c r="M49" i="106"/>
  <c r="F48" i="38"/>
  <c r="G46" i="38"/>
  <c r="G46" i="106"/>
  <c r="N8" i="106"/>
  <c r="N8" i="38"/>
  <c r="W9" i="106"/>
  <c r="W9" i="38"/>
  <c r="I40" i="106"/>
  <c r="I40" i="38"/>
  <c r="D15" i="106"/>
  <c r="S41" i="38"/>
  <c r="AC19" i="38"/>
  <c r="U18" i="38"/>
  <c r="Z25" i="106"/>
  <c r="Z25" i="38"/>
  <c r="AD26" i="38"/>
  <c r="AF25" i="106"/>
  <c r="AF25" i="38"/>
  <c r="E26" i="38"/>
  <c r="P26" i="106"/>
  <c r="S37" i="1"/>
  <c r="M18" i="106"/>
  <c r="M18" i="38"/>
  <c r="L12" i="106"/>
  <c r="L12" i="38"/>
  <c r="AE19" i="106"/>
  <c r="AE19" i="38"/>
  <c r="AA20" i="106"/>
  <c r="AA20" i="38"/>
  <c r="AA35" i="106"/>
  <c r="AA35" i="38"/>
  <c r="W2" i="38"/>
  <c r="W2" i="106"/>
  <c r="W22" i="106"/>
  <c r="W22" i="38"/>
  <c r="S16" i="106"/>
  <c r="S16" i="38"/>
  <c r="L14" i="106"/>
  <c r="L14" i="38"/>
  <c r="AB20" i="106"/>
  <c r="AB20" i="38"/>
  <c r="P2" i="106"/>
  <c r="P2" i="38"/>
  <c r="S53" i="1"/>
  <c r="L13" i="106"/>
  <c r="L13" i="38"/>
  <c r="AF13" i="106"/>
  <c r="AF13" i="38"/>
  <c r="AF14" i="106"/>
  <c r="AF14" i="38"/>
  <c r="AB22" i="106"/>
  <c r="AB22" i="38"/>
  <c r="AB24" i="106"/>
  <c r="AB24" i="38"/>
  <c r="X2" i="106"/>
  <c r="X2" i="38"/>
  <c r="AA53" i="1"/>
  <c r="X17" i="106"/>
  <c r="X17" i="38"/>
  <c r="T8" i="106"/>
  <c r="T8" i="38"/>
  <c r="T37" i="106"/>
  <c r="T37" i="38"/>
  <c r="M9" i="106"/>
  <c r="M9" i="38"/>
  <c r="M37" i="106"/>
  <c r="M37" i="38"/>
  <c r="AD11" i="106"/>
  <c r="AD11" i="38"/>
  <c r="AD24" i="106"/>
  <c r="AD24" i="38"/>
  <c r="AD23" i="106"/>
  <c r="AD23" i="38"/>
  <c r="Z8" i="106"/>
  <c r="Z8" i="38"/>
  <c r="Z38" i="106"/>
  <c r="Z38" i="38"/>
  <c r="V16" i="106"/>
  <c r="V16" i="38"/>
  <c r="V35" i="106"/>
  <c r="V35" i="38"/>
  <c r="V26" i="106"/>
  <c r="V26" i="38"/>
  <c r="R13" i="106"/>
  <c r="R13" i="38"/>
  <c r="R17" i="106"/>
  <c r="R17" i="38"/>
  <c r="O6" i="106"/>
  <c r="R5" i="1"/>
  <c r="O18" i="106"/>
  <c r="O18" i="38"/>
  <c r="K23" i="106"/>
  <c r="K23" i="38"/>
  <c r="K36" i="106"/>
  <c r="K36" i="38"/>
  <c r="I5" i="1"/>
  <c r="F15" i="106"/>
  <c r="F15" i="38"/>
  <c r="AG12" i="106"/>
  <c r="AG12" i="38"/>
  <c r="AG21" i="106"/>
  <c r="AG21" i="38"/>
  <c r="AG2" i="38"/>
  <c r="AG2" i="106"/>
  <c r="AJ53" i="1"/>
  <c r="U17" i="106"/>
  <c r="U17" i="38"/>
  <c r="U32" i="106"/>
  <c r="U32" i="38"/>
  <c r="U38" i="106"/>
  <c r="U38" i="38"/>
  <c r="U26" i="106"/>
  <c r="X37" i="1"/>
  <c r="N24" i="106"/>
  <c r="N24" i="38"/>
  <c r="N2" i="106"/>
  <c r="N2" i="38"/>
  <c r="N19" i="106"/>
  <c r="N19" i="38"/>
  <c r="E22" i="106"/>
  <c r="E22" i="38"/>
  <c r="E31" i="106"/>
  <c r="E31" i="38"/>
  <c r="AC5" i="106"/>
  <c r="AC5" i="38"/>
  <c r="AC37" i="106"/>
  <c r="AC37" i="38"/>
  <c r="Y20" i="106"/>
  <c r="Y20" i="38"/>
  <c r="Y19" i="106"/>
  <c r="Y19" i="38"/>
  <c r="Y8" i="106"/>
  <c r="Y8" i="38"/>
  <c r="Y35" i="106"/>
  <c r="Y35" i="38"/>
  <c r="Q2" i="38"/>
  <c r="Q2" i="106"/>
  <c r="Q8" i="106"/>
  <c r="Q8" i="38"/>
  <c r="Q9" i="106"/>
  <c r="Q9" i="38"/>
  <c r="Q33" i="106"/>
  <c r="T44" i="1"/>
  <c r="Q34" i="106"/>
  <c r="Q34" i="38"/>
  <c r="I10" i="106"/>
  <c r="I10" i="38"/>
  <c r="I27" i="106"/>
  <c r="I27" i="38"/>
  <c r="Z44" i="38"/>
  <c r="AD51" i="106"/>
  <c r="AD51" i="38"/>
  <c r="O51" i="106"/>
  <c r="O51" i="38"/>
  <c r="H52" i="106"/>
  <c r="H52" i="38"/>
  <c r="H19" i="79"/>
  <c r="A1" i="1"/>
  <c r="H19" i="103"/>
  <c r="H19" i="102"/>
  <c r="H19" i="85"/>
  <c r="H19" i="78"/>
  <c r="H19" i="87"/>
  <c r="H19" i="86"/>
  <c r="H19" i="98"/>
  <c r="G2" i="38"/>
  <c r="G2" i="106"/>
  <c r="J53" i="1"/>
  <c r="H35" i="106"/>
  <c r="H35" i="38"/>
  <c r="D18" i="106"/>
  <c r="F25" i="106"/>
  <c r="F25" i="38"/>
  <c r="X25" i="38"/>
  <c r="M41" i="90"/>
  <c r="R33" i="38"/>
  <c r="D38" i="106"/>
  <c r="D38" i="38"/>
  <c r="D45" i="106"/>
  <c r="D27" i="38"/>
  <c r="D28" i="106"/>
  <c r="Z19" i="38"/>
  <c r="I25" i="38"/>
  <c r="M41" i="95"/>
  <c r="Y37" i="1"/>
  <c r="T41" i="106"/>
  <c r="M41" i="89"/>
  <c r="L33" i="38"/>
  <c r="AD30" i="1"/>
  <c r="X8" i="38"/>
  <c r="W21" i="38"/>
  <c r="T38" i="38"/>
  <c r="T7" i="38"/>
  <c r="P37" i="38"/>
  <c r="P20" i="38"/>
  <c r="M29" i="106"/>
  <c r="M29" i="38"/>
  <c r="M19" i="106"/>
  <c r="M19" i="38"/>
  <c r="L20" i="106"/>
  <c r="L20" i="38"/>
  <c r="J37" i="38"/>
  <c r="AE33" i="106"/>
  <c r="AE33" i="38"/>
  <c r="AE26" i="106"/>
  <c r="AE26" i="38"/>
  <c r="AH37" i="1"/>
  <c r="AA32" i="38"/>
  <c r="AA30" i="38"/>
  <c r="AA15" i="106"/>
  <c r="AA15" i="38"/>
  <c r="AA2" i="38"/>
  <c r="AA2" i="106"/>
  <c r="AD3" i="1"/>
  <c r="AD53" i="1"/>
  <c r="W20" i="38"/>
  <c r="W15" i="106"/>
  <c r="W15" i="38"/>
  <c r="W32" i="38"/>
  <c r="S36" i="106"/>
  <c r="S36" i="38"/>
  <c r="S23" i="38"/>
  <c r="P17" i="106"/>
  <c r="P17" i="38"/>
  <c r="P33" i="106"/>
  <c r="S44" i="1"/>
  <c r="L17" i="38"/>
  <c r="L37" i="106"/>
  <c r="L37" i="38"/>
  <c r="AA5" i="38"/>
  <c r="M38" i="38"/>
  <c r="L29" i="106"/>
  <c r="L29" i="38"/>
  <c r="L9" i="38"/>
  <c r="J44" i="1"/>
  <c r="AF38" i="106"/>
  <c r="AF38" i="38"/>
  <c r="AF17" i="38"/>
  <c r="AF7" i="106"/>
  <c r="AF7" i="38"/>
  <c r="AF16" i="38"/>
  <c r="AB11" i="106"/>
  <c r="AB11" i="38"/>
  <c r="AB30" i="38"/>
  <c r="AB13" i="106"/>
  <c r="AB13" i="38"/>
  <c r="AB32" i="38"/>
  <c r="X11" i="38"/>
  <c r="X37" i="106"/>
  <c r="X37" i="38"/>
  <c r="X26" i="38"/>
  <c r="T21" i="106"/>
  <c r="T21" i="38"/>
  <c r="T12" i="38"/>
  <c r="T28" i="106"/>
  <c r="T28" i="38"/>
  <c r="J12" i="38"/>
  <c r="J34" i="106"/>
  <c r="J34" i="38"/>
  <c r="M12" i="38"/>
  <c r="M31" i="106"/>
  <c r="M31" i="38"/>
  <c r="U30" i="1"/>
  <c r="AD35" i="106"/>
  <c r="AD35" i="38"/>
  <c r="AD34" i="38"/>
  <c r="AD2" i="106"/>
  <c r="AD2" i="38"/>
  <c r="AG53" i="1"/>
  <c r="AD9" i="106"/>
  <c r="AD9" i="38"/>
  <c r="AD32" i="38"/>
  <c r="AC30" i="1"/>
  <c r="Z23" i="106"/>
  <c r="Z23" i="38"/>
  <c r="Z13" i="38"/>
  <c r="Z24" i="106"/>
  <c r="Z24" i="38"/>
  <c r="Z5" i="38"/>
  <c r="V20" i="38"/>
  <c r="V2" i="106"/>
  <c r="V2" i="38"/>
  <c r="Y53" i="1"/>
  <c r="V27" i="38"/>
  <c r="V19" i="106"/>
  <c r="V19" i="38"/>
  <c r="V17" i="38"/>
  <c r="R7" i="106"/>
  <c r="R7" i="38"/>
  <c r="R21" i="38"/>
  <c r="R11" i="106"/>
  <c r="R11" i="38"/>
  <c r="U44" i="1"/>
  <c r="O2" i="38"/>
  <c r="O2" i="106"/>
  <c r="R44" i="1"/>
  <c r="O10" i="38"/>
  <c r="O24" i="38"/>
  <c r="O9" i="38"/>
  <c r="O11" i="106"/>
  <c r="O11" i="38"/>
  <c r="O19" i="106"/>
  <c r="O19" i="38"/>
  <c r="N44" i="1"/>
  <c r="K13" i="106"/>
  <c r="K13" i="38"/>
  <c r="K27" i="38"/>
  <c r="K22" i="106"/>
  <c r="K22" i="38"/>
  <c r="K2" i="38"/>
  <c r="K2" i="106"/>
  <c r="F6" i="38"/>
  <c r="F51" i="106"/>
  <c r="F51" i="38"/>
  <c r="F22" i="38"/>
  <c r="I45" i="106"/>
  <c r="AG17" i="106"/>
  <c r="AG17" i="38"/>
  <c r="AG23" i="38"/>
  <c r="AG13" i="106"/>
  <c r="AG13" i="38"/>
  <c r="AG27" i="38"/>
  <c r="U45" i="106"/>
  <c r="U13" i="106"/>
  <c r="U13" i="38"/>
  <c r="X5" i="1"/>
  <c r="U36" i="106"/>
  <c r="U36" i="38"/>
  <c r="N32" i="106"/>
  <c r="N32" i="38"/>
  <c r="N35" i="106"/>
  <c r="N35" i="38"/>
  <c r="N13" i="106"/>
  <c r="N13" i="38"/>
  <c r="N11" i="106"/>
  <c r="N11" i="38"/>
  <c r="E52" i="106"/>
  <c r="E46" i="38"/>
  <c r="E28" i="106"/>
  <c r="E28" i="38"/>
  <c r="E47" i="38"/>
  <c r="E17" i="106"/>
  <c r="E17" i="38"/>
  <c r="E16" i="38"/>
  <c r="E24" i="106"/>
  <c r="AC12" i="106"/>
  <c r="AC12" i="38"/>
  <c r="AC10" i="106"/>
  <c r="AC10" i="38"/>
  <c r="AC30" i="106"/>
  <c r="AC30" i="38"/>
  <c r="Y46" i="38"/>
  <c r="Y36" i="106"/>
  <c r="Y36" i="38"/>
  <c r="Y10" i="106"/>
  <c r="Y10" i="38"/>
  <c r="Y26" i="106"/>
  <c r="Y26" i="38"/>
  <c r="Y32" i="38"/>
  <c r="Q31" i="106"/>
  <c r="Q31" i="38"/>
  <c r="Q12" i="106"/>
  <c r="Q12" i="38"/>
  <c r="Q20" i="106"/>
  <c r="Q20" i="38"/>
  <c r="Q27" i="106"/>
  <c r="Q27" i="38"/>
  <c r="I19" i="106"/>
  <c r="L30" i="1"/>
  <c r="I30" i="38"/>
  <c r="T47" i="106"/>
  <c r="AF52" i="106"/>
  <c r="Z43" i="106"/>
  <c r="AF49" i="38"/>
  <c r="Z52" i="106"/>
  <c r="Z52" i="38"/>
  <c r="W48" i="106"/>
  <c r="W48" i="38"/>
  <c r="Z51" i="106"/>
  <c r="P46" i="38"/>
  <c r="O52" i="106"/>
  <c r="L52" i="106"/>
  <c r="L52" i="38"/>
  <c r="J52" i="106"/>
  <c r="J52" i="38"/>
  <c r="AB50" i="106"/>
  <c r="AB50" i="38"/>
  <c r="J48" i="38"/>
  <c r="J49" i="106"/>
  <c r="D52" i="106"/>
  <c r="H10" i="106"/>
  <c r="H10" i="38"/>
  <c r="H16" i="106"/>
  <c r="H16" i="38"/>
  <c r="N9" i="106"/>
  <c r="N9" i="38"/>
  <c r="J16" i="106"/>
  <c r="J16" i="38"/>
  <c r="L2" i="106"/>
  <c r="L2" i="38"/>
  <c r="AB2" i="106"/>
  <c r="AB2" i="38"/>
  <c r="T2" i="106"/>
  <c r="T2" i="38"/>
  <c r="F2" i="106"/>
  <c r="F2" i="38"/>
  <c r="U10" i="106"/>
  <c r="U10" i="38"/>
  <c r="U20" i="106"/>
  <c r="U20" i="38"/>
  <c r="U2" i="38"/>
  <c r="U2" i="106"/>
  <c r="N12" i="106"/>
  <c r="N12" i="38"/>
  <c r="N34" i="106"/>
  <c r="N34" i="38"/>
  <c r="E9" i="106"/>
  <c r="E9" i="38"/>
  <c r="E13" i="106"/>
  <c r="E13" i="38"/>
  <c r="E14" i="106"/>
  <c r="E14" i="38"/>
  <c r="I20" i="106"/>
  <c r="I20" i="38"/>
  <c r="AC21" i="106"/>
  <c r="AC21" i="38"/>
  <c r="AC24" i="106"/>
  <c r="AC24" i="38"/>
  <c r="AC17" i="106"/>
  <c r="AC17" i="38"/>
  <c r="AC36" i="106"/>
  <c r="AC36" i="38"/>
  <c r="Y23" i="106"/>
  <c r="Y23" i="38"/>
  <c r="Y21" i="106"/>
  <c r="Y21" i="38"/>
  <c r="Y30" i="106"/>
  <c r="Y30" i="38"/>
  <c r="T43" i="106"/>
  <c r="W54" i="1"/>
  <c r="V49" i="106"/>
  <c r="V49" i="38"/>
  <c r="G43" i="106"/>
  <c r="J2" i="1"/>
  <c r="S25" i="106"/>
  <c r="S25" i="38"/>
  <c r="M17" i="106"/>
  <c r="M17" i="38"/>
  <c r="P34" i="106"/>
  <c r="P34" i="38"/>
  <c r="W61" i="1"/>
  <c r="W45" i="1"/>
  <c r="W20" i="1"/>
  <c r="W46" i="1"/>
  <c r="W58" i="1"/>
  <c r="W57" i="1"/>
  <c r="W56" i="1"/>
  <c r="W35" i="1"/>
  <c r="Z10" i="106"/>
  <c r="Z10" i="38"/>
  <c r="AE40" i="1"/>
  <c r="AE47" i="1"/>
  <c r="AE18" i="1"/>
  <c r="AE60" i="1"/>
  <c r="AE64" i="1"/>
  <c r="AE58" i="1"/>
  <c r="AE57" i="1"/>
  <c r="AE55" i="1"/>
  <c r="AE59" i="1"/>
  <c r="F7" i="106"/>
  <c r="F7" i="38"/>
  <c r="H28" i="106"/>
  <c r="H28" i="38"/>
  <c r="L5" i="106"/>
  <c r="L5" i="38"/>
  <c r="M10" i="106"/>
  <c r="M10" i="38"/>
  <c r="P22" i="106"/>
  <c r="P22" i="38"/>
  <c r="S38" i="106"/>
  <c r="S38" i="38"/>
  <c r="I39" i="1"/>
  <c r="I59" i="1"/>
  <c r="I57" i="1"/>
  <c r="I45" i="1"/>
  <c r="I31" i="1"/>
  <c r="K49" i="1"/>
  <c r="K35" i="1"/>
  <c r="K33" i="1"/>
  <c r="K16" i="1"/>
  <c r="K56" i="1"/>
  <c r="K55" i="1"/>
  <c r="K50" i="1"/>
  <c r="K34" i="1"/>
  <c r="K32" i="1"/>
  <c r="K48" i="1"/>
  <c r="U12" i="1"/>
  <c r="U61" i="1"/>
  <c r="U1" i="1"/>
  <c r="U35" i="1"/>
  <c r="Z40" i="1"/>
  <c r="Z22" i="1"/>
  <c r="Z43" i="1"/>
  <c r="Z39" i="1"/>
  <c r="Z6" i="1"/>
  <c r="I12" i="1"/>
  <c r="K6" i="1"/>
  <c r="K18" i="1"/>
  <c r="AK18" i="1"/>
  <c r="K28" i="1"/>
  <c r="K36" i="1"/>
  <c r="K41" i="1"/>
  <c r="M13" i="106"/>
  <c r="M13" i="38"/>
  <c r="S5" i="1"/>
  <c r="Z31" i="1"/>
  <c r="H5" i="1"/>
  <c r="F40" i="106"/>
  <c r="Y2" i="38"/>
  <c r="Y2" i="106"/>
  <c r="E38" i="106"/>
  <c r="E38" i="38"/>
  <c r="G37" i="106"/>
  <c r="G37" i="38"/>
  <c r="M48" i="1"/>
  <c r="M40" i="1"/>
  <c r="M38" i="1"/>
  <c r="M32" i="1"/>
  <c r="M10" i="1"/>
  <c r="M62" i="1"/>
  <c r="M58" i="1"/>
  <c r="M43" i="1"/>
  <c r="M39" i="1"/>
  <c r="M34" i="1"/>
  <c r="M31" i="1"/>
  <c r="M12" i="1"/>
  <c r="M6" i="1"/>
  <c r="S20" i="106"/>
  <c r="S20" i="38"/>
  <c r="G17" i="106"/>
  <c r="G17" i="38"/>
  <c r="K10" i="1"/>
  <c r="K20" i="1"/>
  <c r="K38" i="1"/>
  <c r="K43" i="1"/>
  <c r="M1" i="1"/>
  <c r="M16" i="1"/>
  <c r="K26" i="106"/>
  <c r="N37" i="1"/>
  <c r="L8" i="106"/>
  <c r="L8" i="38"/>
  <c r="P30" i="106"/>
  <c r="P30" i="38"/>
  <c r="S13" i="106"/>
  <c r="S13" i="38"/>
  <c r="X7" i="38"/>
  <c r="K38" i="106"/>
  <c r="K38" i="38"/>
  <c r="P60" i="1"/>
  <c r="P64" i="1"/>
  <c r="P48" i="1"/>
  <c r="P34" i="1"/>
  <c r="P26" i="1"/>
  <c r="P16" i="1"/>
  <c r="P6" i="1"/>
  <c r="R60" i="1"/>
  <c r="R43" i="1"/>
  <c r="R24" i="1"/>
  <c r="S26" i="106"/>
  <c r="S26" i="38"/>
  <c r="V30" i="106"/>
  <c r="V30" i="38"/>
  <c r="E21" i="106"/>
  <c r="E21" i="38"/>
  <c r="K1" i="1"/>
  <c r="K12" i="1"/>
  <c r="K22" i="1"/>
  <c r="K39" i="1"/>
  <c r="K45" i="1"/>
  <c r="M22" i="1"/>
  <c r="K28" i="106"/>
  <c r="K28" i="38"/>
  <c r="L35" i="106"/>
  <c r="L35" i="38"/>
  <c r="P39" i="1"/>
  <c r="X19" i="106"/>
  <c r="AA30" i="1"/>
  <c r="U40" i="106"/>
  <c r="U40" i="38"/>
  <c r="S2" i="106"/>
  <c r="J10" i="1"/>
  <c r="J18" i="1"/>
  <c r="J31" i="1"/>
  <c r="J36" i="1"/>
  <c r="J40" i="1"/>
  <c r="AK40" i="1"/>
  <c r="J46" i="1"/>
  <c r="AK46" i="1"/>
  <c r="O16" i="1"/>
  <c r="O34" i="1"/>
  <c r="S20" i="1"/>
  <c r="AD14" i="1"/>
  <c r="L6" i="106"/>
  <c r="J6" i="1"/>
  <c r="AK6" i="1"/>
  <c r="J14" i="1"/>
  <c r="J22" i="1"/>
  <c r="J33" i="1"/>
  <c r="AK33" i="1"/>
  <c r="J38" i="1"/>
  <c r="AK38" i="1"/>
  <c r="J42" i="1"/>
  <c r="L10" i="38"/>
  <c r="L26" i="38"/>
  <c r="S30" i="1"/>
  <c r="P28" i="38"/>
  <c r="P36" i="38"/>
  <c r="Z22" i="38"/>
  <c r="E40" i="38"/>
  <c r="V40" i="38"/>
  <c r="G24" i="106"/>
  <c r="G24" i="38"/>
  <c r="J14" i="106"/>
  <c r="J14" i="38"/>
  <c r="O15" i="106"/>
  <c r="O15" i="38"/>
  <c r="M52" i="106"/>
  <c r="M52" i="38"/>
  <c r="H26" i="106"/>
  <c r="H26" i="38"/>
  <c r="K37" i="1"/>
  <c r="J9" i="106"/>
  <c r="J9" i="38"/>
  <c r="J20" i="106"/>
  <c r="J20" i="38"/>
  <c r="W27" i="106"/>
  <c r="W27" i="38"/>
  <c r="H43" i="38"/>
  <c r="K2" i="1"/>
  <c r="H43" i="106"/>
  <c r="AK55" i="1"/>
  <c r="K54" i="1"/>
  <c r="F45" i="106"/>
  <c r="F45" i="38"/>
  <c r="AK57" i="1"/>
  <c r="AE2" i="1"/>
  <c r="AE54" i="1"/>
  <c r="AB43" i="106"/>
  <c r="AB43" i="38"/>
  <c r="T33" i="106"/>
  <c r="T33" i="38"/>
  <c r="W44" i="1"/>
  <c r="G3" i="106"/>
  <c r="M43" i="102"/>
  <c r="J3" i="1"/>
  <c r="G3" i="38"/>
  <c r="I18" i="106"/>
  <c r="I18" i="38"/>
  <c r="AK36" i="1"/>
  <c r="U5" i="106"/>
  <c r="U5" i="38"/>
  <c r="P32" i="106"/>
  <c r="P32" i="38"/>
  <c r="K44" i="83"/>
  <c r="AA4" i="106"/>
  <c r="AA4" i="38"/>
  <c r="G41" i="106"/>
  <c r="M41" i="102"/>
  <c r="G41" i="38"/>
  <c r="P41" i="106"/>
  <c r="P41" i="38"/>
  <c r="M41" i="93"/>
  <c r="Q18" i="106"/>
  <c r="Q18" i="38"/>
  <c r="AC18" i="106"/>
  <c r="AC18" i="38"/>
  <c r="AF41" i="106"/>
  <c r="M41" i="76"/>
  <c r="AF41" i="38"/>
  <c r="Z32" i="106"/>
  <c r="Z32" i="38"/>
  <c r="G19" i="106"/>
  <c r="G19" i="38"/>
  <c r="J30" i="1"/>
  <c r="H33" i="106"/>
  <c r="H33" i="38"/>
  <c r="K44" i="1"/>
  <c r="M48" i="106"/>
  <c r="M48" i="38"/>
  <c r="J11" i="106"/>
  <c r="J11" i="38"/>
  <c r="J26" i="106"/>
  <c r="J26" i="38"/>
  <c r="M37" i="1"/>
  <c r="W19" i="106"/>
  <c r="Z30" i="1"/>
  <c r="W19" i="38"/>
  <c r="R2" i="106"/>
  <c r="R2" i="38"/>
  <c r="U53" i="1"/>
  <c r="U3" i="1"/>
  <c r="H37" i="106"/>
  <c r="H37" i="38"/>
  <c r="AK49" i="1"/>
  <c r="AB45" i="106"/>
  <c r="AB45" i="38"/>
  <c r="T46" i="106"/>
  <c r="T46" i="38"/>
  <c r="T49" i="38"/>
  <c r="T49" i="106"/>
  <c r="R32" i="106"/>
  <c r="R32" i="38"/>
  <c r="Z18" i="106"/>
  <c r="Z18" i="38"/>
  <c r="AD41" i="106"/>
  <c r="M41" i="79"/>
  <c r="AD41" i="38"/>
  <c r="AA18" i="106"/>
  <c r="AA18" i="38"/>
  <c r="V25" i="106"/>
  <c r="V25" i="38"/>
  <c r="Q32" i="106"/>
  <c r="Q32" i="38"/>
  <c r="AK60" i="1"/>
  <c r="M41" i="106"/>
  <c r="M41" i="96"/>
  <c r="M41" i="38"/>
  <c r="M43" i="83"/>
  <c r="AA3" i="106"/>
  <c r="AA3" i="38"/>
  <c r="AC32" i="106"/>
  <c r="AC32" i="38"/>
  <c r="H24" i="98"/>
  <c r="H23" i="98"/>
  <c r="Q5" i="106"/>
  <c r="Q5" i="38"/>
  <c r="AC41" i="106"/>
  <c r="AC41" i="38"/>
  <c r="M41" i="80"/>
  <c r="N25" i="106"/>
  <c r="N25" i="38"/>
  <c r="X3" i="106"/>
  <c r="M43" i="85"/>
  <c r="X3" i="38"/>
  <c r="AA3" i="1"/>
  <c r="M25" i="106"/>
  <c r="M25" i="38"/>
  <c r="H24" i="94"/>
  <c r="H23" i="94"/>
  <c r="V5" i="106"/>
  <c r="V5" i="38"/>
  <c r="AG18" i="106"/>
  <c r="AG18" i="38"/>
  <c r="G14" i="106"/>
  <c r="G14" i="38"/>
  <c r="X18" i="106"/>
  <c r="X18" i="38"/>
  <c r="O31" i="106"/>
  <c r="O31" i="38"/>
  <c r="H13" i="106"/>
  <c r="H13" i="38"/>
  <c r="AK20" i="1"/>
  <c r="J46" i="106"/>
  <c r="J46" i="38"/>
  <c r="AK58" i="1"/>
  <c r="K5" i="1"/>
  <c r="H6" i="106"/>
  <c r="H6" i="38"/>
  <c r="H20" i="106"/>
  <c r="H20" i="38"/>
  <c r="AK32" i="1"/>
  <c r="F47" i="38"/>
  <c r="F47" i="106"/>
  <c r="AK59" i="1"/>
  <c r="AB12" i="106"/>
  <c r="AB12" i="38"/>
  <c r="G10" i="106"/>
  <c r="G10" i="38"/>
  <c r="AK14" i="1"/>
  <c r="G12" i="106"/>
  <c r="G12" i="38"/>
  <c r="H27" i="106"/>
  <c r="H27" i="38"/>
  <c r="H8" i="106"/>
  <c r="H8" i="38"/>
  <c r="AK62" i="1"/>
  <c r="J50" i="38"/>
  <c r="J50" i="106"/>
  <c r="H24" i="106"/>
  <c r="H24" i="38"/>
  <c r="H22" i="106"/>
  <c r="H22" i="38"/>
  <c r="F27" i="106"/>
  <c r="F27" i="38"/>
  <c r="T34" i="106"/>
  <c r="T34" i="38"/>
  <c r="AK34" i="1"/>
  <c r="AK24" i="1"/>
  <c r="J3" i="38"/>
  <c r="J3" i="106"/>
  <c r="M43" i="99"/>
  <c r="AD25" i="106"/>
  <c r="AD25" i="38"/>
  <c r="AA42" i="106"/>
  <c r="AA42" i="38"/>
  <c r="M42" i="83"/>
  <c r="Y5" i="106"/>
  <c r="Y5" i="38"/>
  <c r="AD18" i="106"/>
  <c r="AD18" i="38"/>
  <c r="E41" i="106"/>
  <c r="M41" i="104"/>
  <c r="E41" i="38"/>
  <c r="AF5" i="106"/>
  <c r="AF5" i="38"/>
  <c r="K44" i="80"/>
  <c r="AC4" i="106"/>
  <c r="AC4" i="38"/>
  <c r="S5" i="106"/>
  <c r="S5" i="38"/>
  <c r="AE4" i="106"/>
  <c r="AE4" i="38"/>
  <c r="K44" i="78"/>
  <c r="AK22" i="1"/>
  <c r="I41" i="106"/>
  <c r="I41" i="38"/>
  <c r="M41" i="100"/>
  <c r="W25" i="106"/>
  <c r="W25" i="38"/>
  <c r="G21" i="106"/>
  <c r="G21" i="38"/>
  <c r="L22" i="106"/>
  <c r="L22" i="38"/>
  <c r="H9" i="38"/>
  <c r="H9" i="106"/>
  <c r="M11" i="106"/>
  <c r="M11" i="38"/>
  <c r="J31" i="106"/>
  <c r="J31" i="38"/>
  <c r="E5" i="106"/>
  <c r="E5" i="38"/>
  <c r="H12" i="106"/>
  <c r="H12" i="38"/>
  <c r="R23" i="106"/>
  <c r="R23" i="38"/>
  <c r="H36" i="106"/>
  <c r="H36" i="38"/>
  <c r="H23" i="106"/>
  <c r="H23" i="38"/>
  <c r="AK35" i="1"/>
  <c r="AB48" i="106"/>
  <c r="AB48" i="38"/>
  <c r="T45" i="106"/>
  <c r="T45" i="38"/>
  <c r="T42" i="106"/>
  <c r="T42" i="38"/>
  <c r="M42" i="89"/>
  <c r="F5" i="106"/>
  <c r="F5" i="38"/>
  <c r="E25" i="106"/>
  <c r="E25" i="38"/>
  <c r="L11" i="106"/>
  <c r="L11" i="38"/>
  <c r="H2" i="106"/>
  <c r="H2" i="38"/>
  <c r="K53" i="1"/>
  <c r="K3" i="1"/>
  <c r="M16" i="106"/>
  <c r="M16" i="38"/>
  <c r="AK26" i="1"/>
  <c r="J19" i="106"/>
  <c r="M30" i="1"/>
  <c r="J19" i="38"/>
  <c r="H29" i="106"/>
  <c r="H29" i="38"/>
  <c r="W31" i="106"/>
  <c r="W31" i="38"/>
  <c r="H44" i="106"/>
  <c r="H44" i="38"/>
  <c r="AK56" i="1"/>
  <c r="G30" i="106"/>
  <c r="G30" i="38"/>
  <c r="AK42" i="1"/>
  <c r="AA10" i="106"/>
  <c r="AA10" i="38"/>
  <c r="G34" i="106"/>
  <c r="G34" i="38"/>
  <c r="O48" i="38"/>
  <c r="O48" i="106"/>
  <c r="M22" i="106"/>
  <c r="M22" i="38"/>
  <c r="J2" i="106"/>
  <c r="J2" i="38"/>
  <c r="M53" i="1"/>
  <c r="M3" i="1"/>
  <c r="J22" i="106"/>
  <c r="J22" i="38"/>
  <c r="J28" i="106"/>
  <c r="J28" i="38"/>
  <c r="P5" i="106"/>
  <c r="P5" i="38"/>
  <c r="F9" i="106"/>
  <c r="F9" i="38"/>
  <c r="AK12" i="1"/>
  <c r="W14" i="106"/>
  <c r="W14" i="38"/>
  <c r="R49" i="106"/>
  <c r="R49" i="38"/>
  <c r="AK61" i="1"/>
  <c r="H11" i="106"/>
  <c r="H11" i="38"/>
  <c r="AK16" i="1"/>
  <c r="F19" i="106"/>
  <c r="I30" i="1"/>
  <c r="F19" i="38"/>
  <c r="AK31" i="1"/>
  <c r="AB46" i="38"/>
  <c r="AB46" i="106"/>
  <c r="AB35" i="106"/>
  <c r="AB35" i="38"/>
  <c r="AK47" i="1"/>
  <c r="T23" i="106"/>
  <c r="T23" i="38"/>
  <c r="AK64" i="1"/>
  <c r="K32" i="106"/>
  <c r="K32" i="38"/>
  <c r="O32" i="106"/>
  <c r="O32" i="38"/>
  <c r="AK39" i="1"/>
  <c r="P18" i="106"/>
  <c r="P18" i="38"/>
  <c r="G26" i="106"/>
  <c r="G26" i="38"/>
  <c r="J37" i="1"/>
  <c r="G6" i="106"/>
  <c r="J5" i="1"/>
  <c r="G6" i="38"/>
  <c r="P13" i="106"/>
  <c r="P13" i="38"/>
  <c r="G28" i="106"/>
  <c r="G28" i="38"/>
  <c r="G8" i="106"/>
  <c r="G8" i="38"/>
  <c r="M27" i="106"/>
  <c r="M27" i="38"/>
  <c r="H14" i="106"/>
  <c r="H14" i="38"/>
  <c r="M6" i="38"/>
  <c r="M6" i="106"/>
  <c r="P5" i="1"/>
  <c r="M36" i="106"/>
  <c r="M36" i="38"/>
  <c r="K25" i="106"/>
  <c r="K25" i="38"/>
  <c r="H31" i="106"/>
  <c r="H31" i="38"/>
  <c r="AK43" i="1"/>
  <c r="J6" i="106"/>
  <c r="M5" i="1"/>
  <c r="J6" i="38"/>
  <c r="J27" i="106"/>
  <c r="J27" i="38"/>
  <c r="J8" i="106"/>
  <c r="J8" i="38"/>
  <c r="J36" i="106"/>
  <c r="J36" i="38"/>
  <c r="H17" i="106"/>
  <c r="H17" i="38"/>
  <c r="AK28" i="1"/>
  <c r="Z5" i="1"/>
  <c r="W6" i="38"/>
  <c r="W6" i="106"/>
  <c r="W28" i="106"/>
  <c r="W28" i="38"/>
  <c r="R9" i="106"/>
  <c r="R9" i="38"/>
  <c r="H38" i="106"/>
  <c r="H38" i="38"/>
  <c r="AK50" i="1"/>
  <c r="H21" i="106"/>
  <c r="H21" i="38"/>
  <c r="F33" i="106"/>
  <c r="I44" i="1"/>
  <c r="F33" i="38"/>
  <c r="AK45" i="1"/>
  <c r="AB47" i="106"/>
  <c r="AB47" i="38"/>
  <c r="AB52" i="106"/>
  <c r="AB52" i="38"/>
  <c r="AB28" i="106"/>
  <c r="AB28" i="38"/>
  <c r="T44" i="106"/>
  <c r="T44" i="38"/>
  <c r="T13" i="106"/>
  <c r="T13" i="38"/>
  <c r="V41" i="106"/>
  <c r="V41" i="38"/>
  <c r="M41" i="87"/>
  <c r="R18" i="106"/>
  <c r="R18" i="38"/>
  <c r="G32" i="106"/>
  <c r="G32" i="38"/>
  <c r="AA41" i="106"/>
  <c r="M41" i="83"/>
  <c r="AA41" i="38"/>
  <c r="AE25" i="106"/>
  <c r="AE25" i="38"/>
  <c r="U25" i="106"/>
  <c r="U25" i="38"/>
  <c r="AG41" i="106"/>
  <c r="AG41" i="38"/>
  <c r="M41" i="77"/>
  <c r="O5" i="106"/>
  <c r="O5" i="38"/>
  <c r="X41" i="106"/>
  <c r="M41" i="85"/>
  <c r="X41" i="38"/>
  <c r="P25" i="106"/>
  <c r="P25" i="38"/>
  <c r="I32" i="106"/>
  <c r="I32" i="38"/>
  <c r="E18" i="106"/>
  <c r="E18" i="38"/>
  <c r="D25" i="106"/>
  <c r="D25" i="38"/>
  <c r="AG32" i="106"/>
  <c r="AG32" i="38"/>
  <c r="AE41" i="106"/>
  <c r="AE41" i="38"/>
  <c r="M41" i="78"/>
  <c r="AK48" i="1"/>
  <c r="X42" i="106"/>
  <c r="X42" i="38"/>
  <c r="M42" i="85"/>
  <c r="I4" i="106"/>
  <c r="I4" i="38"/>
  <c r="K44" i="100"/>
  <c r="H24" i="93"/>
  <c r="H23" i="93"/>
  <c r="G5" i="106"/>
  <c r="G5" i="38"/>
  <c r="H24" i="80"/>
  <c r="H23" i="80"/>
  <c r="R41" i="106"/>
  <c r="R41" i="38"/>
  <c r="M41" i="91"/>
  <c r="W18" i="106"/>
  <c r="W18" i="38"/>
  <c r="G18" i="38"/>
  <c r="G18" i="106"/>
  <c r="H24" i="83"/>
  <c r="H23" i="83"/>
  <c r="T32" i="106"/>
  <c r="T32" i="38"/>
  <c r="H24" i="100"/>
  <c r="H23" i="100"/>
  <c r="F32" i="106"/>
  <c r="F32" i="38"/>
  <c r="J5" i="106"/>
  <c r="J5" i="38"/>
  <c r="J4" i="106"/>
  <c r="K44" i="99"/>
  <c r="J4" i="38"/>
  <c r="H4" i="106"/>
  <c r="H4" i="38"/>
  <c r="K44" i="101"/>
  <c r="H23" i="78"/>
  <c r="H24" i="78"/>
  <c r="H32" i="106"/>
  <c r="H32" i="38"/>
  <c r="G4" i="38"/>
  <c r="G4" i="106"/>
  <c r="K44" i="102"/>
  <c r="M42" i="81"/>
  <c r="AB42" i="38"/>
  <c r="AB42" i="106"/>
  <c r="M43" i="101"/>
  <c r="H3" i="106"/>
  <c r="H3" i="38"/>
  <c r="H25" i="106"/>
  <c r="H25" i="38"/>
  <c r="W5" i="106"/>
  <c r="W5" i="38"/>
  <c r="M5" i="106"/>
  <c r="M5" i="38"/>
  <c r="G25" i="106"/>
  <c r="G25" i="38"/>
  <c r="F18" i="106"/>
  <c r="F18" i="38"/>
  <c r="J41" i="106"/>
  <c r="J41" i="38"/>
  <c r="M41" i="99"/>
  <c r="H41" i="106"/>
  <c r="H41" i="38"/>
  <c r="M41" i="101"/>
  <c r="H5" i="106"/>
  <c r="H5" i="38"/>
  <c r="J25" i="106"/>
  <c r="J25" i="38"/>
  <c r="AE3" i="1"/>
  <c r="M43" i="81"/>
  <c r="AB3" i="106"/>
  <c r="AB3" i="38"/>
  <c r="H42" i="106"/>
  <c r="H42" i="38"/>
  <c r="M42" i="101"/>
  <c r="J18" i="106"/>
  <c r="J18" i="38"/>
  <c r="X4" i="106"/>
  <c r="K44" i="85"/>
  <c r="X4" i="38"/>
  <c r="R4" i="106"/>
  <c r="R4" i="38"/>
  <c r="K44" i="91"/>
  <c r="H24" i="101"/>
  <c r="H23" i="101"/>
  <c r="H24" i="99"/>
  <c r="H23" i="99"/>
  <c r="H23" i="91"/>
  <c r="H24" i="91"/>
  <c r="H24" i="85"/>
  <c r="H23" i="85"/>
  <c r="AB4" i="106"/>
  <c r="K44" i="81"/>
  <c r="AB4" i="38"/>
  <c r="H24" i="102"/>
  <c r="H23" i="102"/>
  <c r="H24" i="81"/>
  <c r="H23" i="81"/>
  <c r="AG40" i="106" l="1"/>
  <c r="AJ3" i="1"/>
  <c r="K44" i="77" s="1"/>
  <c r="H23" i="77" s="1"/>
  <c r="AG3" i="38"/>
  <c r="M43" i="77"/>
  <c r="I3" i="1"/>
  <c r="F3" i="106"/>
  <c r="M43" i="103"/>
  <c r="M43" i="45"/>
  <c r="D40" i="38"/>
  <c r="D4" i="38"/>
  <c r="AK52" i="1"/>
  <c r="E3" i="106"/>
  <c r="H3" i="1"/>
  <c r="E3" i="38"/>
  <c r="K44" i="45"/>
  <c r="D41" i="106"/>
  <c r="D41" i="38"/>
  <c r="AE40" i="38"/>
  <c r="AB40" i="38"/>
  <c r="Y40" i="38"/>
  <c r="R40" i="38"/>
  <c r="O40" i="38"/>
  <c r="P40" i="38"/>
  <c r="K40" i="38"/>
  <c r="S40" i="38"/>
  <c r="AA40" i="38"/>
  <c r="AF40" i="38"/>
  <c r="G40" i="38"/>
  <c r="H24" i="77" l="1"/>
  <c r="AG4" i="38"/>
  <c r="AG4" i="106"/>
  <c r="K44" i="103"/>
  <c r="F4" i="106"/>
  <c r="F4" i="38"/>
  <c r="E4" i="106"/>
  <c r="I68" i="1"/>
  <c r="I70" i="1"/>
  <c r="E4" i="38"/>
  <c r="I69" i="1"/>
  <c r="I71" i="1"/>
  <c r="K44" i="104"/>
  <c r="I72" i="1"/>
  <c r="H24" i="45"/>
  <c r="H23" i="45"/>
  <c r="H24" i="103" l="1"/>
  <c r="H23" i="103"/>
  <c r="H23" i="104"/>
  <c r="H24" i="104"/>
  <c r="AK27" i="38"/>
  <c r="AK27" i="106"/>
  <c r="AK25" i="106"/>
  <c r="AK25" i="38"/>
  <c r="I73" i="1"/>
  <c r="C70" i="1" s="1"/>
  <c r="AK29" i="106"/>
  <c r="AK29" i="38"/>
  <c r="AK28" i="38"/>
  <c r="AK28" i="106"/>
  <c r="AK26" i="106"/>
  <c r="AK26" i="38"/>
  <c r="AK30" i="38" l="1"/>
  <c r="AK30" i="106"/>
  <c r="F74" i="1"/>
  <c r="AI31" i="38" l="1"/>
  <c r="AI31" i="106"/>
</calcChain>
</file>

<file path=xl/sharedStrings.xml><?xml version="1.0" encoding="utf-8"?>
<sst xmlns="http://schemas.openxmlformats.org/spreadsheetml/2006/main" count="481" uniqueCount="88">
  <si>
    <t>Phrase</t>
  </si>
  <si>
    <t>Summe</t>
  </si>
  <si>
    <t>Arbeitsaufgaben/Interpretation</t>
  </si>
  <si>
    <t>Note</t>
  </si>
  <si>
    <t>ÜBERSETZUNGSTEXT</t>
  </si>
  <si>
    <t>TEXTSINN</t>
  </si>
  <si>
    <t>LEXIK</t>
  </si>
  <si>
    <t>MORPHOLOGIE</t>
  </si>
  <si>
    <t>2.</t>
  </si>
  <si>
    <t>SPRACHLICHE QUALITÄT IN DER ZIELSPRACHE</t>
  </si>
  <si>
    <t>gut verständlich/  mit einiger Anstrengung verständlich/ kaum verständlich</t>
  </si>
  <si>
    <t>GESAMT</t>
  </si>
  <si>
    <t>NOTE</t>
  </si>
  <si>
    <t>Notenschnitt</t>
  </si>
  <si>
    <t>Punkte</t>
  </si>
  <si>
    <t>Gesamtsumme</t>
  </si>
  <si>
    <t>Gut</t>
  </si>
  <si>
    <t>Befriedigend</t>
  </si>
  <si>
    <t>Genügend</t>
  </si>
  <si>
    <t>Übersetzungstext</t>
  </si>
  <si>
    <t>Copyright Walter Kuchling</t>
  </si>
  <si>
    <t>SYNTAX</t>
  </si>
  <si>
    <t>29 - 00</t>
  </si>
  <si>
    <t>SE1</t>
  </si>
  <si>
    <t>SE2</t>
  </si>
  <si>
    <t>SE3</t>
  </si>
  <si>
    <t>SE4</t>
  </si>
  <si>
    <t>SE5</t>
  </si>
  <si>
    <t>SE6</t>
  </si>
  <si>
    <t>SE7</t>
  </si>
  <si>
    <t>SE8</t>
  </si>
  <si>
    <t>SE9</t>
  </si>
  <si>
    <t>SE10</t>
  </si>
  <si>
    <t>SE11</t>
  </si>
  <si>
    <t>SE12</t>
  </si>
  <si>
    <t>LE13</t>
  </si>
  <si>
    <t>LE14</t>
  </si>
  <si>
    <t>LE15</t>
  </si>
  <si>
    <t>LE16</t>
  </si>
  <si>
    <t>LE17</t>
  </si>
  <si>
    <t>LE18</t>
  </si>
  <si>
    <t>MO19</t>
  </si>
  <si>
    <t>MO20</t>
  </si>
  <si>
    <t>MO21</t>
  </si>
  <si>
    <t>MO22</t>
  </si>
  <si>
    <t>MO23</t>
  </si>
  <si>
    <t>MO24</t>
  </si>
  <si>
    <t>SY25</t>
  </si>
  <si>
    <t>SY26</t>
  </si>
  <si>
    <t>SY27</t>
  </si>
  <si>
    <t>SY28</t>
  </si>
  <si>
    <t>SY29</t>
  </si>
  <si>
    <t>SY30</t>
  </si>
  <si>
    <t>Notenschlüssel:</t>
  </si>
  <si>
    <t>Sehr gut</t>
  </si>
  <si>
    <t>Nicht genügend</t>
  </si>
  <si>
    <t>IT1</t>
  </si>
  <si>
    <t>IT2</t>
  </si>
  <si>
    <t>IT3</t>
  </si>
  <si>
    <t>IT4</t>
  </si>
  <si>
    <t>IT5</t>
  </si>
  <si>
    <t>IT6</t>
  </si>
  <si>
    <t>IT7</t>
  </si>
  <si>
    <t>IT8</t>
  </si>
  <si>
    <t>IT9</t>
  </si>
  <si>
    <t>IT10</t>
  </si>
  <si>
    <t>36 - 30</t>
  </si>
  <si>
    <t>44 - 37</t>
  </si>
  <si>
    <t>52 - 45</t>
  </si>
  <si>
    <t>60 - 53</t>
  </si>
  <si>
    <t>Schülername</t>
  </si>
  <si>
    <t>Schülernamen:</t>
  </si>
  <si>
    <t>"Der Schüler, die Schülerin hat die nach Maßgabe des Lehrplanes gestellten Anforderungen in der Erfassung und in  der Anwendung des Lehrstoffes sowie in der Durchführung der Aufgaben in den wesentlichen Bereichen überwiegend erfüllt."</t>
  </si>
  <si>
    <t>Notendefinitionen laut LBVO §14</t>
  </si>
  <si>
    <t xml:space="preserve">"Der Schüler, die Schülerin hat die nach Maßgabe des Lehrplanes gestellten Anforderungen in der Erfassung und in der Anwendung des Lehrstoffes sowie in der Durchführung der Aufgaben in weit über das Wesentliche hinausgehendem Ausmaß erfüllt und, wo dies möglich ist, deutliche Eigenständigkeit beziehungsweise die Fähigkeit zur selbständigen Anwendung seines Wissens und Könnens auf für ihn neuartige Aufgaben gezeigt" </t>
  </si>
  <si>
    <t xml:space="preserve">"Der Schüler, die Schülerin hat die nach Maßgabe des Lehrplanes gestellten Anforderungen in der Erfassung und in der Anwendung des Lehrstoffes sowie in der Durchführung der Aufgaben in über das Wesentliche hinausgehendem  Ausmaß erfüllt und, wo dies möglich ist, merkliche Ansätze zur Eigenständigkeit beziehungsweise bei entsprechender Anleitung die Fähigkeit zur Anwendung seines Wissens und Könnens auf für ihn neuartige Aufgaben gezeigt" </t>
  </si>
  <si>
    <t>"Der Schüler, die Schülerin hat die nach Maßgabe des Lehrplanes gestellten Anforderungen in der Erfassung und in der Anwendung des Lehrstoffes sowie in der Durchführung der Aufgaben in den wesentlichen Bereichen zur Gänze erfüllt; dabei werden Mängel in der Durchführung durch merkliche Ansätze zur Eigenständigkeit ausgeglichen."</t>
  </si>
  <si>
    <t>Summe Übersetzungstext</t>
  </si>
  <si>
    <t>Summe Arbeitsaufgaben und Interpretation</t>
  </si>
  <si>
    <t>Arbeitsaufgaben/ Interpretation</t>
  </si>
  <si>
    <t>Schularbeit mit Vetofunktion</t>
  </si>
  <si>
    <t>Ja</t>
  </si>
  <si>
    <t>Nein</t>
  </si>
  <si>
    <t>x</t>
  </si>
  <si>
    <t>Eigener Notenkommentar:</t>
  </si>
  <si>
    <t>% richtig</t>
  </si>
  <si>
    <t>"Der Schüler, die Schülerin hat die nach Maßgabe des Lehrplanes gestellten Anforderungen in der Erfassung und in der Anwendung des Lehrstoffes sowie in der Durchführung der Aufgaben in den wesentlichen Bereichen nicht überwiegend erfüllt."</t>
  </si>
  <si>
    <t>6/4/2/0</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</si>
</sst>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indexed="8"/>
      <name val="Calibri"/>
      <family val="2"/>
    </font>
    <font>
      <sz val="11"/>
      <color indexed="8"/>
      <name val="Calibri"/>
      <family val="2"/>
    </font>
    <font>
      <b/>
      <sz val="11"/>
      <color indexed="8"/>
      <name val="Calibri"/>
      <family val="2"/>
    </font>
    <font>
      <sz val="8"/>
      <name val="Calibri"/>
      <family val="2"/>
    </font>
    <font>
      <b/>
      <sz val="6"/>
      <color indexed="8"/>
      <name val="Calibri"/>
      <family val="2"/>
    </font>
    <font>
      <b/>
      <sz val="20"/>
      <color indexed="8"/>
      <name val="Calibri"/>
      <family val="2"/>
    </font>
    <font>
      <b/>
      <sz val="11"/>
      <color theme="1"/>
      <name val="Calibri"/>
      <family val="2"/>
      <scheme val="minor"/>
    </font>
    <font>
      <sz val="11"/>
      <color rgb="FFFF0000"/>
      <name val="Calibri"/>
      <family val="2"/>
      <scheme val="minor"/>
    </font>
    <font>
      <sz val="8"/>
      <color theme="1"/>
      <name val="Calibri"/>
      <family val="2"/>
      <scheme val="minor"/>
    </font>
    <font>
      <b/>
      <sz val="11"/>
      <color indexed="8"/>
      <name val="Calibri"/>
      <family val="2"/>
      <scheme val="minor"/>
    </font>
    <font>
      <sz val="11"/>
      <color indexed="8"/>
      <name val="Calibri"/>
      <family val="2"/>
      <scheme val="minor"/>
    </font>
    <font>
      <sz val="12"/>
      <color theme="1"/>
      <name val="Calibri"/>
      <family val="2"/>
      <scheme val="minor"/>
    </font>
    <font>
      <sz val="18"/>
      <color theme="1"/>
      <name val="Calibri"/>
      <family val="2"/>
      <scheme val="minor"/>
    </font>
    <font>
      <b/>
      <sz val="20"/>
      <color theme="1"/>
      <name val="Calibri"/>
      <family val="2"/>
      <scheme val="minor"/>
    </font>
    <font>
      <sz val="20"/>
      <color theme="1"/>
      <name val="Calibri"/>
      <family val="2"/>
      <scheme val="minor"/>
    </font>
    <font>
      <b/>
      <sz val="12"/>
      <color theme="1"/>
      <name val="Calibri"/>
      <family val="2"/>
      <scheme val="minor"/>
    </font>
    <font>
      <sz val="10"/>
      <color theme="1"/>
      <name val="Calibri"/>
      <family val="2"/>
      <scheme val="minor"/>
    </font>
    <font>
      <sz val="16"/>
      <color theme="1"/>
      <name val="Calibri"/>
      <family val="2"/>
      <scheme val="minor"/>
    </font>
    <font>
      <b/>
      <sz val="16"/>
      <color theme="1"/>
      <name val="Calibri"/>
      <family val="2"/>
      <scheme val="minor"/>
    </font>
    <font>
      <i/>
      <sz val="18"/>
      <color theme="1"/>
      <name val="Calibri"/>
      <family val="2"/>
      <scheme val="minor"/>
    </font>
    <font>
      <b/>
      <sz val="18"/>
      <color theme="1"/>
      <name val="Calibri"/>
      <family val="2"/>
      <scheme val="minor"/>
    </font>
    <font>
      <b/>
      <sz val="22"/>
      <color theme="1"/>
      <name val="Calibri"/>
      <family val="2"/>
      <scheme val="minor"/>
    </font>
    <font>
      <b/>
      <sz val="14"/>
      <color rgb="FF800000"/>
      <name val="Calibri"/>
      <family val="2"/>
    </font>
    <font>
      <sz val="11"/>
      <color rgb="FF000000"/>
      <name val="Calibri"/>
      <family val="2"/>
    </font>
    <font>
      <b/>
      <sz val="11"/>
      <color rgb="FF800000"/>
      <name val="Calibri"/>
      <family val="2"/>
    </font>
    <font>
      <b/>
      <sz val="14"/>
      <color rgb="FF008080"/>
      <name val="Calibri"/>
      <family val="2"/>
    </font>
    <font>
      <b/>
      <sz val="11"/>
      <color rgb="FF008080"/>
      <name val="Calibri"/>
      <family val="2"/>
    </font>
  </fonts>
  <fills count="15">
    <fill>
      <patternFill patternType="none"/>
    </fill>
    <fill>
      <patternFill patternType="gray125"/>
    </fill>
    <fill>
      <patternFill patternType="solid">
        <fgColor indexed="14"/>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rgb="FFFFFF00"/>
        <bgColor indexed="64"/>
      </patternFill>
    </fill>
    <fill>
      <patternFill patternType="solid">
        <fgColor rgb="FFF52BFA"/>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66CC"/>
        <bgColor indexed="64"/>
      </patternFill>
    </fill>
    <fill>
      <patternFill patternType="solid">
        <fgColor rgb="FF92D050"/>
        <bgColor indexed="64"/>
      </patternFill>
    </fill>
    <fill>
      <patternFill patternType="solid">
        <fgColor theme="0" tint="-4.9989318521683403E-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style="thin">
        <color indexed="64"/>
      </left>
      <right/>
      <top style="thick">
        <color indexed="64"/>
      </top>
      <bottom style="thin">
        <color indexed="64"/>
      </bottom>
      <diagonal/>
    </border>
    <border>
      <left style="thin">
        <color indexed="64"/>
      </left>
      <right/>
      <top style="thin">
        <color indexed="64"/>
      </top>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style="thin">
        <color indexed="64"/>
      </left>
      <right/>
      <top style="dashed">
        <color indexed="64"/>
      </top>
      <bottom style="thick">
        <color indexed="64"/>
      </bottom>
      <diagonal/>
    </border>
    <border>
      <left/>
      <right/>
      <top style="dashed">
        <color indexed="64"/>
      </top>
      <bottom style="thick">
        <color indexed="64"/>
      </bottom>
      <diagonal/>
    </border>
    <border>
      <left/>
      <right style="thin">
        <color indexed="64"/>
      </right>
      <top style="dashed">
        <color indexed="64"/>
      </top>
      <bottom style="thick">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1">
    <xf numFmtId="0" fontId="0" fillId="0" borderId="0"/>
  </cellStyleXfs>
  <cellXfs count="298">
    <xf numFmtId="0" fontId="0" fillId="0" borderId="0" xfId="0"/>
    <xf numFmtId="0" fontId="0" fillId="0" borderId="0" xfId="0" applyAlignment="1">
      <alignment vertical="top"/>
    </xf>
    <xf numFmtId="0" fontId="0" fillId="0" borderId="0" xfId="0" applyBorder="1"/>
    <xf numFmtId="0" fontId="0" fillId="0" borderId="0" xfId="0" applyFont="1"/>
    <xf numFmtId="0" fontId="0" fillId="0" borderId="0" xfId="0" applyNumberFormat="1"/>
    <xf numFmtId="0" fontId="9" fillId="0" borderId="0" xfId="0" applyFont="1" applyAlignment="1">
      <alignment textRotation="255"/>
    </xf>
    <xf numFmtId="0" fontId="9" fillId="0" borderId="0" xfId="0" applyFont="1"/>
    <xf numFmtId="0" fontId="0" fillId="0" borderId="1" xfId="0" applyBorder="1" applyProtection="1">
      <protection hidden="1"/>
    </xf>
    <xf numFmtId="0" fontId="0" fillId="0" borderId="0" xfId="0" applyProtection="1">
      <protection hidden="1"/>
    </xf>
    <xf numFmtId="0" fontId="0" fillId="0" borderId="0" xfId="0" applyAlignment="1" applyProtection="1">
      <alignment vertical="top"/>
      <protection hidden="1"/>
    </xf>
    <xf numFmtId="0" fontId="0" fillId="0" borderId="0" xfId="0" applyNumberFormat="1" applyProtection="1">
      <protection hidden="1"/>
    </xf>
    <xf numFmtId="0" fontId="8" fillId="0" borderId="0" xfId="0" applyFont="1" applyAlignment="1" applyProtection="1">
      <alignment vertical="top"/>
      <protection hidden="1"/>
    </xf>
    <xf numFmtId="0" fontId="0" fillId="0" borderId="0" xfId="0" applyAlignment="1">
      <alignment wrapText="1"/>
    </xf>
    <xf numFmtId="0" fontId="0" fillId="0" borderId="1" xfId="0" applyFont="1" applyBorder="1" applyProtection="1">
      <protection hidden="1"/>
    </xf>
    <xf numFmtId="0" fontId="0" fillId="0" borderId="1" xfId="0" applyNumberFormat="1" applyFont="1" applyBorder="1" applyProtection="1">
      <protection hidden="1"/>
    </xf>
    <xf numFmtId="0" fontId="10" fillId="0" borderId="1" xfId="0" applyNumberFormat="1" applyFont="1" applyBorder="1" applyProtection="1">
      <protection hidden="1"/>
    </xf>
    <xf numFmtId="0" fontId="10" fillId="2" borderId="1" xfId="0" applyFont="1" applyFill="1" applyBorder="1" applyAlignment="1" applyProtection="1">
      <alignment horizontal="left" vertical="top" wrapText="1"/>
      <protection hidden="1"/>
    </xf>
    <xf numFmtId="0" fontId="11" fillId="3" borderId="1" xfId="0" applyFont="1" applyFill="1" applyBorder="1" applyAlignment="1" applyProtection="1">
      <alignment wrapText="1"/>
      <protection hidden="1"/>
    </xf>
    <xf numFmtId="0" fontId="11" fillId="0" borderId="1" xfId="0" applyFont="1" applyBorder="1" applyProtection="1">
      <protection hidden="1"/>
    </xf>
    <xf numFmtId="0" fontId="0" fillId="0" borderId="1" xfId="0" applyNumberFormat="1" applyFont="1" applyBorder="1" applyAlignment="1" applyProtection="1">
      <alignment horizontal="left" vertical="top" wrapText="1"/>
      <protection hidden="1"/>
    </xf>
    <xf numFmtId="0" fontId="0" fillId="4" borderId="1" xfId="0" applyFont="1" applyFill="1" applyBorder="1" applyAlignment="1" applyProtection="1">
      <alignment horizontal="left" vertical="top"/>
      <protection hidden="1"/>
    </xf>
    <xf numFmtId="0" fontId="10" fillId="4" borderId="1" xfId="0" applyFont="1" applyFill="1" applyBorder="1" applyAlignment="1" applyProtection="1">
      <alignment horizontal="left" vertical="top"/>
      <protection hidden="1"/>
    </xf>
    <xf numFmtId="0" fontId="0" fillId="4" borderId="1" xfId="0" applyNumberFormat="1" applyFont="1" applyFill="1" applyBorder="1" applyAlignment="1" applyProtection="1">
      <alignment horizontal="left" vertical="top"/>
      <protection hidden="1"/>
    </xf>
    <xf numFmtId="0" fontId="0" fillId="4" borderId="1" xfId="0" applyFont="1" applyFill="1" applyBorder="1" applyAlignment="1" applyProtection="1">
      <alignment horizontal="left" vertical="top" wrapText="1"/>
      <protection hidden="1"/>
    </xf>
    <xf numFmtId="0" fontId="0" fillId="2" borderId="1" xfId="0" applyFont="1" applyFill="1" applyBorder="1" applyAlignment="1" applyProtection="1">
      <alignment horizontal="left" vertical="top"/>
      <protection hidden="1"/>
    </xf>
    <xf numFmtId="0" fontId="0" fillId="2" borderId="1" xfId="0" applyNumberFormat="1" applyFont="1" applyFill="1" applyBorder="1" applyAlignment="1" applyProtection="1">
      <alignment horizontal="left" vertical="top"/>
      <protection hidden="1"/>
    </xf>
    <xf numFmtId="0" fontId="0" fillId="2" borderId="1" xfId="0" applyFont="1" applyFill="1" applyBorder="1" applyAlignment="1" applyProtection="1">
      <alignment horizontal="left" vertical="top" wrapText="1"/>
      <protection hidden="1"/>
    </xf>
    <xf numFmtId="0" fontId="0" fillId="5" borderId="1" xfId="0" applyFont="1" applyFill="1" applyBorder="1" applyAlignment="1" applyProtection="1">
      <alignment horizontal="left" vertical="top"/>
      <protection hidden="1"/>
    </xf>
    <xf numFmtId="0" fontId="0" fillId="5" borderId="1" xfId="0" applyNumberFormat="1" applyFont="1" applyFill="1" applyBorder="1" applyAlignment="1" applyProtection="1">
      <alignment horizontal="left" vertical="top"/>
      <protection hidden="1"/>
    </xf>
    <xf numFmtId="0" fontId="0" fillId="5" borderId="1" xfId="0" applyFont="1" applyFill="1" applyBorder="1" applyAlignment="1" applyProtection="1">
      <alignment horizontal="left" vertical="top" wrapText="1"/>
      <protection hidden="1"/>
    </xf>
    <xf numFmtId="49" fontId="0" fillId="3" borderId="1" xfId="0" applyNumberFormat="1" applyFont="1" applyFill="1" applyBorder="1" applyAlignment="1" applyProtection="1">
      <alignment horizontal="left" vertical="top"/>
      <protection hidden="1"/>
    </xf>
    <xf numFmtId="0" fontId="11" fillId="3" borderId="1" xfId="0" applyFont="1" applyFill="1" applyBorder="1" applyAlignment="1" applyProtection="1">
      <alignment horizontal="left" vertical="top"/>
      <protection hidden="1"/>
    </xf>
    <xf numFmtId="0" fontId="0" fillId="0" borderId="1" xfId="0" applyFont="1" applyBorder="1" applyAlignment="1" applyProtection="1">
      <alignment horizontal="left" vertical="top"/>
      <protection hidden="1"/>
    </xf>
    <xf numFmtId="0" fontId="10" fillId="0" borderId="1" xfId="0" applyNumberFormat="1" applyFont="1" applyBorder="1" applyAlignment="1" applyProtection="1">
      <alignment horizontal="left" vertical="top"/>
      <protection hidden="1"/>
    </xf>
    <xf numFmtId="0" fontId="11" fillId="3" borderId="1" xfId="0" applyFont="1" applyFill="1" applyBorder="1" applyAlignment="1" applyProtection="1">
      <alignment horizontal="left" vertical="top" wrapText="1"/>
      <protection hidden="1"/>
    </xf>
    <xf numFmtId="1" fontId="2" fillId="3" borderId="1"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protection hidden="1"/>
    </xf>
    <xf numFmtId="1" fontId="2" fillId="6" borderId="1" xfId="0" applyNumberFormat="1" applyFont="1" applyFill="1" applyBorder="1" applyAlignment="1" applyProtection="1">
      <alignment horizontal="center" vertical="center"/>
      <protection hidden="1"/>
    </xf>
    <xf numFmtId="1" fontId="2" fillId="0" borderId="1" xfId="0" applyNumberFormat="1" applyFont="1" applyFill="1" applyBorder="1" applyAlignment="1" applyProtection="1">
      <alignment horizontal="center" vertical="center" wrapText="1"/>
      <protection hidden="1"/>
    </xf>
    <xf numFmtId="1" fontId="2" fillId="7" borderId="1" xfId="0" applyNumberFormat="1" applyFont="1" applyFill="1" applyBorder="1" applyAlignment="1" applyProtection="1">
      <alignment horizontal="center" vertical="center"/>
      <protection hidden="1"/>
    </xf>
    <xf numFmtId="1" fontId="2" fillId="8" borderId="1" xfId="0" applyNumberFormat="1" applyFont="1"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2" fillId="0" borderId="1" xfId="0" applyNumberFormat="1" applyFont="1" applyFill="1" applyBorder="1" applyAlignment="1" applyProtection="1">
      <alignment horizontal="center" vertical="center"/>
      <protection hidden="1"/>
    </xf>
    <xf numFmtId="0" fontId="3" fillId="0" borderId="1" xfId="0" applyFont="1" applyBorder="1" applyAlignment="1" applyProtection="1">
      <alignment wrapText="1"/>
      <protection hidden="1"/>
    </xf>
    <xf numFmtId="0" fontId="0" fillId="0" borderId="1" xfId="0" applyBorder="1" applyAlignment="1" applyProtection="1">
      <protection hidden="1"/>
    </xf>
    <xf numFmtId="0" fontId="3" fillId="4"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hidden="1"/>
    </xf>
    <xf numFmtId="0" fontId="3" fillId="8" borderId="1" xfId="0" applyFont="1" applyFill="1" applyBorder="1" applyAlignment="1" applyProtection="1">
      <alignment horizontal="center" vertical="center"/>
      <protection hidden="1"/>
    </xf>
    <xf numFmtId="49" fontId="0" fillId="3" borderId="1" xfId="0" applyNumberForma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3" borderId="1" xfId="0" applyFont="1" applyFill="1" applyBorder="1" applyAlignment="1" applyProtection="1">
      <alignment horizontal="center" vertical="center" wrapText="1"/>
      <protection hidden="1"/>
    </xf>
    <xf numFmtId="0" fontId="11" fillId="0" borderId="1" xfId="0" applyNumberFormat="1" applyFont="1" applyBorder="1" applyAlignment="1" applyProtection="1">
      <alignment horizontal="left" vertical="top" wrapText="1"/>
      <protection hidden="1"/>
    </xf>
    <xf numFmtId="0" fontId="11" fillId="0" borderId="1" xfId="0" applyNumberFormat="1" applyFont="1" applyBorder="1" applyAlignment="1" applyProtection="1">
      <alignment horizontal="left" wrapText="1"/>
      <protection hidden="1"/>
    </xf>
    <xf numFmtId="1" fontId="1" fillId="9" borderId="1" xfId="0" applyNumberFormat="1" applyFont="1" applyFill="1" applyBorder="1" applyAlignment="1" applyProtection="1">
      <alignment horizontal="center" vertical="center"/>
      <protection hidden="1"/>
    </xf>
    <xf numFmtId="0" fontId="12" fillId="0" borderId="1" xfId="0" applyFont="1" applyBorder="1" applyAlignment="1" applyProtection="1">
      <alignment wrapText="1"/>
      <protection hidden="1"/>
    </xf>
    <xf numFmtId="0" fontId="9" fillId="0" borderId="0" xfId="0" applyFont="1" applyAlignment="1"/>
    <xf numFmtId="0" fontId="5" fillId="0" borderId="2" xfId="0" applyFont="1" applyBorder="1" applyAlignment="1" applyProtection="1">
      <alignment horizontal="center" vertical="top" textRotation="255"/>
      <protection hidden="1"/>
    </xf>
    <xf numFmtId="0" fontId="12" fillId="0" borderId="3" xfId="0" applyFont="1" applyBorder="1" applyAlignment="1" applyProtection="1">
      <alignment textRotation="255"/>
      <protection hidden="1"/>
    </xf>
    <xf numFmtId="0" fontId="0" fillId="0" borderId="0" xfId="0" applyBorder="1" applyAlignment="1" applyProtection="1">
      <alignment wrapText="1"/>
      <protection locked="0"/>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wrapText="1"/>
    </xf>
    <xf numFmtId="0" fontId="0" fillId="0" borderId="0" xfId="0" applyBorder="1" applyAlignment="1" applyProtection="1">
      <alignment vertical="top" wrapText="1"/>
      <protection hidden="1"/>
    </xf>
    <xf numFmtId="0" fontId="0" fillId="0" borderId="0" xfId="0" applyAlignment="1" applyProtection="1">
      <protection hidden="1"/>
    </xf>
    <xf numFmtId="2" fontId="0" fillId="0" borderId="4" xfId="0" applyNumberFormat="1" applyBorder="1" applyProtection="1">
      <protection hidden="1"/>
    </xf>
    <xf numFmtId="0" fontId="0" fillId="0" borderId="4" xfId="0" applyBorder="1" applyProtection="1">
      <protection hidden="1"/>
    </xf>
    <xf numFmtId="0" fontId="7" fillId="0" borderId="1" xfId="0" applyFont="1" applyFill="1" applyBorder="1" applyAlignment="1" applyProtection="1">
      <protection hidden="1"/>
    </xf>
    <xf numFmtId="0" fontId="14" fillId="0" borderId="5" xfId="0" applyFont="1" applyBorder="1" applyAlignment="1" applyProtection="1">
      <protection hidden="1"/>
    </xf>
    <xf numFmtId="0" fontId="7" fillId="0" borderId="1" xfId="0" applyFont="1" applyBorder="1" applyProtection="1">
      <protection hidden="1"/>
    </xf>
    <xf numFmtId="0" fontId="0" fillId="10" borderId="4" xfId="0" applyFill="1" applyBorder="1" applyAlignment="1" applyProtection="1">
      <alignment horizontal="center" vertical="center"/>
      <protection locked="0" hidden="1"/>
    </xf>
    <xf numFmtId="10" fontId="0" fillId="0" borderId="0" xfId="0" applyNumberFormat="1" applyAlignment="1">
      <alignment wrapText="1"/>
    </xf>
    <xf numFmtId="0" fontId="15" fillId="0" borderId="6" xfId="0" applyFont="1" applyBorder="1" applyAlignment="1" applyProtection="1">
      <alignment horizontal="center" vertical="center"/>
      <protection hidden="1"/>
    </xf>
    <xf numFmtId="0" fontId="15" fillId="0" borderId="7" xfId="0" applyFont="1" applyBorder="1" applyAlignment="1" applyProtection="1">
      <alignment horizontal="center" vertical="center"/>
      <protection hidden="1"/>
    </xf>
    <xf numFmtId="0" fontId="15" fillId="0" borderId="1"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0" xfId="0" applyFont="1" applyProtection="1">
      <protection hidden="1"/>
    </xf>
    <xf numFmtId="0" fontId="12" fillId="0" borderId="1" xfId="0" applyFont="1" applyBorder="1" applyAlignment="1" applyProtection="1">
      <alignment vertical="top"/>
      <protection hidden="1"/>
    </xf>
    <xf numFmtId="0" fontId="12" fillId="0" borderId="1" xfId="0" applyFont="1" applyBorder="1" applyAlignment="1" applyProtection="1">
      <alignment vertical="top" textRotation="255"/>
      <protection hidden="1"/>
    </xf>
    <xf numFmtId="0" fontId="12" fillId="11" borderId="1" xfId="0" applyFont="1" applyFill="1" applyBorder="1" applyAlignment="1" applyProtection="1">
      <alignment horizontal="right" vertical="top"/>
      <protection hidden="1"/>
    </xf>
    <xf numFmtId="0" fontId="12" fillId="11" borderId="1" xfId="0" applyFont="1" applyFill="1" applyBorder="1" applyAlignment="1" applyProtection="1">
      <protection hidden="1"/>
    </xf>
    <xf numFmtId="0" fontId="12" fillId="11" borderId="1" xfId="0" applyFont="1" applyFill="1" applyBorder="1" applyAlignment="1" applyProtection="1">
      <alignment horizontal="center" vertical="center"/>
      <protection hidden="1"/>
    </xf>
    <xf numFmtId="0" fontId="12" fillId="11" borderId="1" xfId="0" applyFont="1" applyFill="1" applyBorder="1" applyAlignment="1" applyProtection="1">
      <alignment horizontal="right" vertical="top" wrapText="1"/>
      <protection hidden="1"/>
    </xf>
    <xf numFmtId="0" fontId="12" fillId="0" borderId="1" xfId="0" applyFont="1" applyBorder="1" applyAlignment="1" applyProtection="1">
      <alignment horizontal="left" vertical="top" wrapText="1"/>
      <protection hidden="1"/>
    </xf>
    <xf numFmtId="0" fontId="12" fillId="0" borderId="1" xfId="0" applyFont="1" applyBorder="1" applyAlignment="1" applyProtection="1">
      <alignment horizontal="center" vertical="center"/>
      <protection hidden="1"/>
    </xf>
    <xf numFmtId="0" fontId="12" fillId="6" borderId="1" xfId="0" applyFont="1" applyFill="1" applyBorder="1" applyAlignment="1" applyProtection="1">
      <alignment horizontal="right" vertical="top" wrapText="1"/>
      <protection hidden="1"/>
    </xf>
    <xf numFmtId="0" fontId="12" fillId="6" borderId="1" xfId="0" applyFont="1" applyFill="1" applyBorder="1" applyAlignment="1" applyProtection="1">
      <alignment horizontal="left" vertical="top" wrapText="1"/>
      <protection hidden="1"/>
    </xf>
    <xf numFmtId="0" fontId="12" fillId="6" borderId="1" xfId="0" applyFont="1" applyFill="1" applyBorder="1" applyAlignment="1" applyProtection="1">
      <alignment horizontal="center" vertical="center"/>
      <protection hidden="1"/>
    </xf>
    <xf numFmtId="0" fontId="12" fillId="12" borderId="1" xfId="0" applyFont="1" applyFill="1" applyBorder="1" applyAlignment="1" applyProtection="1">
      <alignment horizontal="right" vertical="top" wrapText="1"/>
      <protection hidden="1"/>
    </xf>
    <xf numFmtId="0" fontId="12" fillId="12" borderId="1" xfId="0" applyFont="1" applyFill="1" applyBorder="1" applyAlignment="1" applyProtection="1">
      <alignment horizontal="left" vertical="top" wrapText="1"/>
      <protection hidden="1"/>
    </xf>
    <xf numFmtId="0" fontId="12" fillId="12" borderId="1" xfId="0" applyFont="1" applyFill="1" applyBorder="1" applyAlignment="1" applyProtection="1">
      <alignment horizontal="center" vertical="center"/>
      <protection hidden="1"/>
    </xf>
    <xf numFmtId="0" fontId="12" fillId="13" borderId="1" xfId="0" applyFont="1" applyFill="1" applyBorder="1" applyAlignment="1" applyProtection="1">
      <alignment horizontal="right" vertical="top" wrapText="1"/>
      <protection hidden="1"/>
    </xf>
    <xf numFmtId="0" fontId="12" fillId="13" borderId="1" xfId="0" applyFont="1" applyFill="1" applyBorder="1" applyAlignment="1" applyProtection="1">
      <alignment horizontal="left" vertical="top" wrapText="1"/>
      <protection hidden="1"/>
    </xf>
    <xf numFmtId="0" fontId="12" fillId="13" borderId="1" xfId="0" applyFont="1" applyFill="1" applyBorder="1" applyAlignment="1" applyProtection="1">
      <alignment horizontal="center" vertical="center"/>
      <protection hidden="1"/>
    </xf>
    <xf numFmtId="0" fontId="12" fillId="11" borderId="1" xfId="0" applyFont="1" applyFill="1" applyBorder="1" applyAlignment="1" applyProtection="1">
      <alignment horizontal="left" vertical="top" wrapText="1"/>
      <protection hidden="1"/>
    </xf>
    <xf numFmtId="0" fontId="16" fillId="0" borderId="1" xfId="0" applyFont="1" applyBorder="1" applyAlignment="1" applyProtection="1">
      <alignment horizontal="left" vertical="top" wrapText="1"/>
      <protection hidden="1"/>
    </xf>
    <xf numFmtId="0" fontId="12" fillId="0" borderId="1" xfId="0" applyFont="1" applyBorder="1" applyAlignment="1" applyProtection="1">
      <protection hidden="1"/>
    </xf>
    <xf numFmtId="0" fontId="16" fillId="0" borderId="1" xfId="0" applyFont="1" applyBorder="1" applyAlignment="1" applyProtection="1">
      <alignment horizontal="right"/>
      <protection hidden="1"/>
    </xf>
    <xf numFmtId="0" fontId="17" fillId="0" borderId="1" xfId="0" applyFont="1" applyBorder="1" applyAlignment="1" applyProtection="1">
      <alignment vertical="top" textRotation="255"/>
      <protection hidden="1"/>
    </xf>
    <xf numFmtId="0" fontId="12" fillId="0" borderId="1" xfId="0" applyFont="1" applyBorder="1" applyAlignment="1"/>
    <xf numFmtId="0" fontId="12" fillId="0" borderId="0" xfId="0" applyFont="1" applyAlignment="1"/>
    <xf numFmtId="0" fontId="18" fillId="0" borderId="1" xfId="0" applyFont="1" applyBorder="1"/>
    <xf numFmtId="0" fontId="18" fillId="10" borderId="8" xfId="0" applyFont="1" applyFill="1" applyBorder="1" applyAlignment="1" applyProtection="1">
      <alignment horizontal="left"/>
      <protection locked="0"/>
    </xf>
    <xf numFmtId="0" fontId="18" fillId="0" borderId="0" xfId="0" applyFont="1"/>
    <xf numFmtId="0" fontId="18" fillId="0" borderId="3" xfId="0" applyFont="1" applyBorder="1"/>
    <xf numFmtId="0" fontId="18" fillId="10" borderId="1" xfId="0" applyFont="1" applyFill="1" applyBorder="1" applyAlignment="1" applyProtection="1">
      <alignment horizontal="left"/>
      <protection locked="0"/>
    </xf>
    <xf numFmtId="0" fontId="15" fillId="0" borderId="1" xfId="0" applyFont="1" applyBorder="1" applyAlignment="1" applyProtection="1">
      <alignment horizontal="center" vertical="center"/>
      <protection locked="0" hidden="1"/>
    </xf>
    <xf numFmtId="0" fontId="10" fillId="3" borderId="1" xfId="0" applyFont="1" applyFill="1" applyBorder="1" applyAlignment="1" applyProtection="1">
      <alignment horizontal="left" vertical="top"/>
      <protection hidden="1"/>
    </xf>
    <xf numFmtId="0" fontId="10" fillId="3" borderId="3" xfId="0" applyFont="1" applyFill="1" applyBorder="1" applyAlignment="1" applyProtection="1">
      <alignment horizontal="left" vertical="top"/>
      <protection hidden="1"/>
    </xf>
    <xf numFmtId="0" fontId="0" fillId="0" borderId="4" xfId="0"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2" fillId="0" borderId="1" xfId="0" applyFont="1" applyBorder="1" applyAlignment="1" applyProtection="1">
      <alignment horizontal="left" vertical="top" wrapText="1" shrinkToFit="1"/>
      <protection hidden="1"/>
    </xf>
    <xf numFmtId="0" fontId="13" fillId="0" borderId="7" xfId="0" applyFont="1" applyBorder="1" applyAlignment="1" applyProtection="1">
      <alignment horizontal="left" shrinkToFit="1"/>
      <protection hidden="1"/>
    </xf>
    <xf numFmtId="0" fontId="13" fillId="0" borderId="1" xfId="0" applyFont="1" applyBorder="1" applyAlignment="1" applyProtection="1">
      <alignment horizontal="left" shrinkToFit="1"/>
      <protection hidden="1"/>
    </xf>
    <xf numFmtId="0" fontId="13" fillId="0" borderId="4" xfId="0" applyFont="1" applyBorder="1" applyAlignment="1" applyProtection="1">
      <alignment horizontal="left" shrinkToFit="1"/>
      <protection hidden="1"/>
    </xf>
    <xf numFmtId="1" fontId="0" fillId="0" borderId="0" xfId="0" applyNumberFormat="1"/>
    <xf numFmtId="2" fontId="0" fillId="0" borderId="0" xfId="0" applyNumberFormat="1" applyAlignment="1">
      <alignment wrapText="1"/>
    </xf>
    <xf numFmtId="2" fontId="12" fillId="0" borderId="1" xfId="0" applyNumberFormat="1" applyFont="1" applyBorder="1" applyAlignment="1" applyProtection="1">
      <alignment horizontal="center" textRotation="255"/>
      <protection hidden="1"/>
    </xf>
    <xf numFmtId="2" fontId="0" fillId="0" borderId="1" xfId="0" applyNumberFormat="1" applyBorder="1" applyProtection="1">
      <protection hidden="1"/>
    </xf>
    <xf numFmtId="10" fontId="0" fillId="0" borderId="1" xfId="0" applyNumberFormat="1" applyBorder="1" applyProtection="1">
      <protection hidden="1"/>
    </xf>
    <xf numFmtId="10" fontId="0" fillId="0" borderId="1" xfId="0" applyNumberFormat="1" applyBorder="1" applyAlignment="1" applyProtection="1">
      <protection hidden="1"/>
    </xf>
    <xf numFmtId="10" fontId="0" fillId="0" borderId="1" xfId="0" applyNumberFormat="1" applyBorder="1" applyAlignment="1" applyProtection="1">
      <alignment wrapText="1"/>
      <protection hidden="1"/>
    </xf>
    <xf numFmtId="2" fontId="0" fillId="0" borderId="0" xfId="0" applyNumberFormat="1" applyProtection="1">
      <protection hidden="1"/>
    </xf>
    <xf numFmtId="0" fontId="3" fillId="0" borderId="2" xfId="0" applyFont="1" applyBorder="1" applyAlignment="1" applyProtection="1">
      <alignment vertical="top" wrapText="1"/>
      <protection hidden="1"/>
    </xf>
    <xf numFmtId="0" fontId="3" fillId="0" borderId="1" xfId="0" applyFont="1" applyBorder="1" applyAlignment="1" applyProtection="1">
      <alignment vertical="top" wrapText="1"/>
      <protection hidden="1"/>
    </xf>
    <xf numFmtId="0" fontId="3" fillId="0" borderId="1" xfId="0" applyFont="1" applyBorder="1" applyAlignment="1" applyProtection="1">
      <alignment textRotation="255"/>
      <protection hidden="1"/>
    </xf>
    <xf numFmtId="0" fontId="3" fillId="3" borderId="1" xfId="0" applyNumberFormat="1" applyFont="1" applyFill="1" applyBorder="1" applyAlignment="1" applyProtection="1">
      <alignment vertical="top" wrapText="1"/>
      <protection hidden="1"/>
    </xf>
    <xf numFmtId="0" fontId="0" fillId="10" borderId="1" xfId="0" applyFill="1" applyBorder="1" applyAlignment="1" applyProtection="1">
      <alignment horizontal="center"/>
      <protection locked="0" hidden="1"/>
    </xf>
    <xf numFmtId="0" fontId="15" fillId="0" borderId="4"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9" xfId="0" applyFont="1" applyBorder="1" applyAlignment="1" applyProtection="1">
      <alignment horizontal="center"/>
      <protection locked="0" hidden="1"/>
    </xf>
    <xf numFmtId="0" fontId="15" fillId="0" borderId="3" xfId="0" applyFont="1" applyBorder="1" applyAlignment="1" applyProtection="1">
      <alignment horizontal="center"/>
      <protection locked="0" hidden="1"/>
    </xf>
    <xf numFmtId="0" fontId="15" fillId="0" borderId="10" xfId="0" applyFont="1" applyBorder="1" applyAlignment="1" applyProtection="1">
      <alignment horizontal="center"/>
      <protection locked="0" hidden="1"/>
    </xf>
    <xf numFmtId="0" fontId="15" fillId="0" borderId="7" xfId="0" applyFont="1" applyBorder="1" applyAlignment="1" applyProtection="1">
      <alignment horizontal="center"/>
      <protection locked="0" hidden="1"/>
    </xf>
    <xf numFmtId="0" fontId="15" fillId="0" borderId="1" xfId="0" applyFont="1" applyBorder="1" applyAlignment="1" applyProtection="1">
      <alignment horizontal="center"/>
      <protection locked="0" hidden="1"/>
    </xf>
    <xf numFmtId="0" fontId="15" fillId="0" borderId="4" xfId="0" applyFont="1" applyBorder="1" applyAlignment="1" applyProtection="1">
      <alignment horizontal="center"/>
      <protection locked="0" hidden="1"/>
    </xf>
    <xf numFmtId="0" fontId="15" fillId="0" borderId="11" xfId="0" applyNumberFormat="1" applyFont="1" applyBorder="1" applyAlignment="1" applyProtection="1">
      <alignment horizontal="center"/>
      <protection hidden="1"/>
    </xf>
    <xf numFmtId="0" fontId="15" fillId="0" borderId="12" xfId="0" applyFont="1" applyBorder="1" applyAlignment="1" applyProtection="1">
      <alignment horizontal="center"/>
      <protection locked="0" hidden="1"/>
    </xf>
    <xf numFmtId="49" fontId="12" fillId="11" borderId="1" xfId="0" applyNumberFormat="1" applyFont="1" applyFill="1" applyBorder="1" applyAlignment="1" applyProtection="1">
      <alignment horizontal="right" vertical="top" wrapText="1"/>
      <protection hidden="1"/>
    </xf>
    <xf numFmtId="0" fontId="10" fillId="5" borderId="1" xfId="0" applyFont="1" applyFill="1" applyBorder="1" applyAlignment="1" applyProtection="1">
      <alignment horizontal="left" vertical="top"/>
      <protection hidden="1"/>
    </xf>
    <xf numFmtId="0" fontId="14" fillId="0" borderId="13" xfId="0" applyFont="1" applyBorder="1" applyAlignment="1" applyProtection="1">
      <alignment horizontal="left" wrapText="1"/>
      <protection hidden="1"/>
    </xf>
    <xf numFmtId="0" fontId="3" fillId="3" borderId="1" xfId="0" applyFont="1" applyFill="1" applyBorder="1" applyAlignment="1" applyProtection="1">
      <alignment horizontal="center" vertical="center"/>
      <protection hidden="1"/>
    </xf>
    <xf numFmtId="0" fontId="1" fillId="10" borderId="1" xfId="0" applyFont="1" applyFill="1" applyBorder="1" applyAlignment="1" applyProtection="1">
      <alignment horizontal="center" vertical="center" wrapText="1"/>
      <protection locked="0" hidden="1"/>
    </xf>
    <xf numFmtId="0" fontId="11" fillId="10" borderId="1" xfId="0" applyFont="1" applyFill="1" applyBorder="1" applyAlignment="1" applyProtection="1">
      <alignment horizontal="left" vertical="top" wrapText="1"/>
      <protection locked="0"/>
    </xf>
    <xf numFmtId="0" fontId="0" fillId="10" borderId="1" xfId="0" applyFont="1" applyFill="1" applyBorder="1" applyAlignment="1" applyProtection="1">
      <alignment horizontal="left" vertical="top" wrapText="1"/>
      <protection locked="0"/>
    </xf>
    <xf numFmtId="0" fontId="0" fillId="10" borderId="14" xfId="0" applyFill="1" applyBorder="1" applyAlignment="1" applyProtection="1">
      <alignment horizontal="center" vertical="center"/>
      <protection hidden="1"/>
    </xf>
    <xf numFmtId="10" fontId="0" fillId="10" borderId="1" xfId="0" applyNumberFormat="1" applyFill="1" applyBorder="1" applyProtection="1">
      <protection hidden="1"/>
    </xf>
    <xf numFmtId="0" fontId="7" fillId="0" borderId="3" xfId="0" applyFont="1" applyBorder="1" applyAlignment="1" applyProtection="1">
      <alignment horizontal="center"/>
      <protection hidden="1"/>
    </xf>
    <xf numFmtId="0" fontId="12" fillId="0" borderId="1" xfId="0" applyFont="1" applyBorder="1" applyAlignment="1" applyProtection="1">
      <protection hidden="1"/>
    </xf>
    <xf numFmtId="0" fontId="12" fillId="0" borderId="1" xfId="0" applyFont="1" applyBorder="1" applyAlignment="1"/>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top" wrapText="1"/>
    </xf>
    <xf numFmtId="0" fontId="0" fillId="0" borderId="0" xfId="0" applyAlignment="1">
      <alignment wrapText="1"/>
    </xf>
    <xf numFmtId="0" fontId="7" fillId="0" borderId="0" xfId="0" applyFont="1" applyBorder="1" applyAlignment="1"/>
    <xf numFmtId="0" fontId="0" fillId="0" borderId="15" xfId="0" applyBorder="1" applyAlignment="1"/>
    <xf numFmtId="0" fontId="19" fillId="0" borderId="0" xfId="0" applyFont="1" applyAlignment="1"/>
    <xf numFmtId="0" fontId="18" fillId="0" borderId="0" xfId="0" applyFont="1" applyFill="1" applyBorder="1" applyAlignment="1" applyProtection="1">
      <alignment vertical="top" wrapText="1"/>
      <protection hidden="1"/>
    </xf>
    <xf numFmtId="0" fontId="18" fillId="0" borderId="0" xfId="0" applyFont="1" applyAlignment="1">
      <alignment wrapText="1"/>
    </xf>
    <xf numFmtId="0" fontId="18" fillId="0" borderId="0" xfId="0" applyFont="1" applyAlignment="1">
      <alignment horizontal="left" vertical="top" wrapText="1"/>
    </xf>
    <xf numFmtId="0" fontId="3" fillId="0" borderId="16" xfId="0" applyFont="1" applyBorder="1" applyAlignment="1" applyProtection="1">
      <alignment horizontal="center" vertical="top"/>
      <protection hidden="1"/>
    </xf>
    <xf numFmtId="0" fontId="0" fillId="0" borderId="17" xfId="0" applyBorder="1" applyAlignment="1">
      <alignment horizontal="center"/>
    </xf>
    <xf numFmtId="10" fontId="0" fillId="0" borderId="1" xfId="0" applyNumberFormat="1" applyBorder="1" applyAlignment="1" applyProtection="1">
      <alignment horizontal="center" vertical="center"/>
      <protection hidden="1"/>
    </xf>
    <xf numFmtId="1" fontId="2" fillId="0" borderId="4" xfId="0" applyNumberFormat="1" applyFont="1" applyFill="1" applyBorder="1" applyAlignment="1" applyProtection="1">
      <alignment horizontal="center" vertical="center"/>
      <protection hidden="1"/>
    </xf>
    <xf numFmtId="0" fontId="0" fillId="0" borderId="6"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10" fillId="3" borderId="1" xfId="0" applyFont="1" applyFill="1" applyBorder="1" applyAlignment="1" applyProtection="1">
      <alignment horizontal="left" vertical="top"/>
      <protection hidden="1"/>
    </xf>
    <xf numFmtId="0" fontId="11" fillId="0" borderId="3" xfId="0" applyFont="1" applyBorder="1" applyAlignment="1" applyProtection="1">
      <alignment horizontal="left" vertical="top"/>
      <protection hidden="1"/>
    </xf>
    <xf numFmtId="0" fontId="11" fillId="0" borderId="18" xfId="0" applyFont="1" applyBorder="1" applyAlignment="1" applyProtection="1">
      <alignment horizontal="left" vertical="top"/>
      <protection hidden="1"/>
    </xf>
    <xf numFmtId="0" fontId="0" fillId="0" borderId="8" xfId="0" applyBorder="1" applyAlignment="1" applyProtection="1">
      <alignment horizontal="left" vertical="top"/>
      <protection hidden="1"/>
    </xf>
    <xf numFmtId="0" fontId="10" fillId="0" borderId="3" xfId="0" applyFont="1" applyBorder="1" applyAlignment="1" applyProtection="1">
      <alignment horizontal="left" vertical="top"/>
      <protection hidden="1"/>
    </xf>
    <xf numFmtId="0" fontId="11" fillId="10" borderId="3" xfId="0" applyFont="1" applyFill="1" applyBorder="1" applyAlignment="1" applyProtection="1">
      <alignment horizontal="left" vertical="top" wrapText="1"/>
      <protection locked="0"/>
    </xf>
    <xf numFmtId="0" fontId="0" fillId="10" borderId="18" xfId="0" applyFill="1" applyBorder="1" applyAlignment="1" applyProtection="1">
      <alignment wrapText="1"/>
      <protection locked="0"/>
    </xf>
    <xf numFmtId="0" fontId="0" fillId="10" borderId="8" xfId="0" applyFill="1" applyBorder="1" applyAlignment="1" applyProtection="1">
      <alignment wrapText="1"/>
      <protection locked="0"/>
    </xf>
    <xf numFmtId="0" fontId="0" fillId="10" borderId="3" xfId="0" applyFont="1" applyFill="1" applyBorder="1" applyAlignment="1" applyProtection="1">
      <alignment horizontal="left" vertical="top" wrapText="1"/>
      <protection locked="0"/>
    </xf>
    <xf numFmtId="0" fontId="0" fillId="10" borderId="8" xfId="0" applyFont="1" applyFill="1" applyBorder="1" applyAlignment="1" applyProtection="1">
      <alignment horizontal="left" vertical="top" wrapText="1"/>
      <protection locked="0"/>
    </xf>
    <xf numFmtId="0" fontId="0" fillId="0" borderId="4" xfId="0" applyBorder="1" applyAlignment="1" applyProtection="1">
      <alignment horizontal="center" vertical="center"/>
      <protection hidden="1"/>
    </xf>
    <xf numFmtId="0" fontId="10" fillId="14" borderId="3" xfId="0" applyFont="1" applyFill="1" applyBorder="1" applyAlignment="1" applyProtection="1">
      <alignment horizontal="left" vertical="center" shrinkToFit="1"/>
      <protection locked="0"/>
    </xf>
    <xf numFmtId="0" fontId="7" fillId="14" borderId="18" xfId="0" applyFont="1" applyFill="1" applyBorder="1" applyAlignment="1" applyProtection="1">
      <alignment horizontal="left" vertical="center" shrinkToFit="1"/>
      <protection locked="0"/>
    </xf>
    <xf numFmtId="0" fontId="7" fillId="14" borderId="8" xfId="0" applyFont="1" applyFill="1" applyBorder="1" applyAlignment="1" applyProtection="1">
      <alignment horizontal="left" vertical="center" shrinkToFit="1"/>
      <protection locked="0"/>
    </xf>
    <xf numFmtId="0" fontId="0" fillId="10" borderId="3" xfId="0" applyFont="1" applyFill="1" applyBorder="1" applyAlignment="1" applyProtection="1">
      <alignment horizontal="left" vertical="center" shrinkToFit="1"/>
      <protection locked="0"/>
    </xf>
    <xf numFmtId="0" fontId="0" fillId="10" borderId="18" xfId="0" applyFont="1" applyFill="1" applyBorder="1" applyAlignment="1" applyProtection="1">
      <alignment horizontal="left" vertical="center" shrinkToFit="1"/>
      <protection locked="0"/>
    </xf>
    <xf numFmtId="0" fontId="0" fillId="10" borderId="8" xfId="0" applyFill="1" applyBorder="1" applyAlignment="1" applyProtection="1">
      <alignment horizontal="left" vertical="center" shrinkToFit="1"/>
      <protection locked="0"/>
    </xf>
    <xf numFmtId="0" fontId="0" fillId="2" borderId="3" xfId="0" applyFont="1" applyFill="1" applyBorder="1" applyAlignment="1" applyProtection="1">
      <alignment horizontal="left" vertical="top"/>
      <protection hidden="1"/>
    </xf>
    <xf numFmtId="0" fontId="0" fillId="2" borderId="8" xfId="0" applyFont="1" applyFill="1" applyBorder="1" applyAlignment="1" applyProtection="1">
      <alignment horizontal="left" vertical="top"/>
      <protection hidden="1"/>
    </xf>
    <xf numFmtId="0" fontId="0" fillId="5" borderId="3" xfId="0" applyFont="1" applyFill="1" applyBorder="1" applyAlignment="1" applyProtection="1">
      <alignment horizontal="left" vertical="top"/>
      <protection locked="0" hidden="1"/>
    </xf>
    <xf numFmtId="0" fontId="0" fillId="5" borderId="8" xfId="0" applyFont="1" applyFill="1" applyBorder="1" applyAlignment="1" applyProtection="1">
      <alignment horizontal="left" vertical="top"/>
      <protection locked="0" hidden="1"/>
    </xf>
    <xf numFmtId="0" fontId="11" fillId="10" borderId="3" xfId="0" applyFont="1" applyFill="1" applyBorder="1" applyAlignment="1" applyProtection="1">
      <alignment horizontal="left" wrapText="1"/>
      <protection locked="0"/>
    </xf>
    <xf numFmtId="0" fontId="0" fillId="10" borderId="18" xfId="0" applyFill="1" applyBorder="1" applyAlignment="1" applyProtection="1">
      <alignment horizontal="left" wrapText="1"/>
      <protection locked="0"/>
    </xf>
    <xf numFmtId="0" fontId="0" fillId="10" borderId="8" xfId="0" applyFill="1" applyBorder="1" applyAlignment="1" applyProtection="1">
      <alignment horizontal="left" wrapText="1"/>
      <protection locked="0"/>
    </xf>
    <xf numFmtId="0" fontId="0" fillId="0" borderId="3" xfId="0" applyBorder="1" applyProtection="1">
      <protection hidden="1"/>
    </xf>
    <xf numFmtId="0" fontId="0" fillId="0" borderId="19" xfId="0" applyBorder="1" applyProtection="1">
      <protection hidden="1"/>
    </xf>
    <xf numFmtId="0" fontId="7" fillId="0" borderId="3" xfId="0" applyFont="1" applyBorder="1" applyAlignment="1" applyProtection="1">
      <alignment horizontal="center"/>
      <protection hidden="1"/>
    </xf>
    <xf numFmtId="0" fontId="7" fillId="0" borderId="8" xfId="0" applyFont="1" applyBorder="1" applyAlignment="1" applyProtection="1">
      <alignment horizontal="center"/>
      <protection hidden="1"/>
    </xf>
    <xf numFmtId="0" fontId="0" fillId="0" borderId="8" xfId="0" applyBorder="1" applyProtection="1">
      <protection hidden="1"/>
    </xf>
    <xf numFmtId="0" fontId="0" fillId="0" borderId="4" xfId="0" applyNumberFormat="1" applyFont="1" applyBorder="1" applyAlignment="1" applyProtection="1">
      <alignment horizontal="center" vertical="center"/>
      <protection hidden="1"/>
    </xf>
    <xf numFmtId="0" fontId="0" fillId="3" borderId="3" xfId="0" applyFont="1" applyFill="1" applyBorder="1" applyAlignment="1" applyProtection="1">
      <alignment horizontal="left" vertical="top"/>
      <protection hidden="1"/>
    </xf>
    <xf numFmtId="0" fontId="0" fillId="3" borderId="8" xfId="0" applyFont="1" applyFill="1" applyBorder="1" applyAlignment="1" applyProtection="1">
      <alignment horizontal="left" vertical="top"/>
      <protection hidden="1"/>
    </xf>
    <xf numFmtId="0" fontId="3" fillId="0" borderId="3" xfId="0" applyFont="1" applyBorder="1" applyAlignment="1" applyProtection="1">
      <protection hidden="1"/>
    </xf>
    <xf numFmtId="0" fontId="3" fillId="0" borderId="18" xfId="0" applyFont="1" applyBorder="1" applyAlignment="1" applyProtection="1">
      <protection hidden="1"/>
    </xf>
    <xf numFmtId="0" fontId="0" fillId="0" borderId="18" xfId="0" applyBorder="1" applyAlignment="1" applyProtection="1">
      <protection hidden="1"/>
    </xf>
    <xf numFmtId="0" fontId="0" fillId="0" borderId="8" xfId="0" applyBorder="1" applyAlignment="1" applyProtection="1">
      <protection hidden="1"/>
    </xf>
    <xf numFmtId="0" fontId="3" fillId="3" borderId="3" xfId="0" applyFont="1" applyFill="1" applyBorder="1" applyAlignment="1" applyProtection="1">
      <alignment horizontal="left" vertical="top"/>
      <protection hidden="1"/>
    </xf>
    <xf numFmtId="0" fontId="0" fillId="0" borderId="4" xfId="0" applyNumberFormat="1" applyFont="1"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0" fontId="0" fillId="3" borderId="4" xfId="0" applyFont="1" applyFill="1" applyBorder="1" applyAlignment="1" applyProtection="1">
      <alignment horizontal="center" vertical="center" wrapText="1"/>
      <protection hidden="1"/>
    </xf>
    <xf numFmtId="0" fontId="0" fillId="3" borderId="4" xfId="0" applyFont="1" applyFill="1" applyBorder="1" applyAlignment="1" applyProtection="1">
      <alignment horizontal="center" vertical="center"/>
      <protection hidden="1"/>
    </xf>
    <xf numFmtId="0" fontId="0" fillId="10" borderId="18" xfId="0" applyFill="1" applyBorder="1" applyAlignment="1" applyProtection="1">
      <alignment horizontal="left" vertical="center" shrinkToFit="1"/>
      <protection locked="0"/>
    </xf>
    <xf numFmtId="0" fontId="10" fillId="0" borderId="3" xfId="0" applyFont="1" applyBorder="1" applyAlignment="1" applyProtection="1">
      <alignment horizontal="right" vertical="top"/>
      <protection hidden="1"/>
    </xf>
    <xf numFmtId="0" fontId="0" fillId="0" borderId="18" xfId="0" applyBorder="1" applyAlignment="1"/>
    <xf numFmtId="0" fontId="0" fillId="0" borderId="8" xfId="0" applyBorder="1" applyAlignment="1"/>
    <xf numFmtId="0" fontId="12" fillId="0" borderId="1" xfId="0" applyFont="1" applyBorder="1" applyAlignment="1" applyProtection="1">
      <protection hidden="1"/>
    </xf>
    <xf numFmtId="0" fontId="12" fillId="0" borderId="1" xfId="0" applyFont="1" applyBorder="1" applyAlignment="1"/>
    <xf numFmtId="0" fontId="12" fillId="11" borderId="3" xfId="0" applyFont="1" applyFill="1" applyBorder="1" applyAlignment="1" applyProtection="1">
      <alignment horizontal="right" vertical="top" wrapText="1"/>
      <protection hidden="1"/>
    </xf>
    <xf numFmtId="0" fontId="12" fillId="11" borderId="8" xfId="0" applyFont="1" applyFill="1" applyBorder="1" applyAlignment="1" applyProtection="1">
      <alignment horizontal="right" vertical="top" wrapText="1"/>
      <protection hidden="1"/>
    </xf>
    <xf numFmtId="0" fontId="15" fillId="0" borderId="4" xfId="0" applyFont="1" applyBorder="1" applyAlignment="1" applyProtection="1">
      <alignment horizontal="center" vertical="center"/>
      <protection hidden="1"/>
    </xf>
    <xf numFmtId="0" fontId="15" fillId="0" borderId="20" xfId="0" applyFont="1" applyBorder="1" applyAlignment="1" applyProtection="1">
      <alignment horizontal="center" vertical="center"/>
      <protection hidden="1"/>
    </xf>
    <xf numFmtId="0" fontId="15" fillId="0" borderId="6" xfId="0" applyFont="1" applyBorder="1" applyAlignment="1" applyProtection="1">
      <alignment horizontal="center" vertical="center"/>
      <protection hidden="1"/>
    </xf>
    <xf numFmtId="0" fontId="13" fillId="0" borderId="21" xfId="0" applyFont="1" applyBorder="1" applyAlignment="1" applyProtection="1">
      <alignment horizontal="left" shrinkToFit="1"/>
      <protection hidden="1"/>
    </xf>
    <xf numFmtId="0" fontId="13" fillId="0" borderId="22" xfId="0" applyFont="1" applyBorder="1" applyAlignment="1" applyProtection="1">
      <alignment horizontal="left" shrinkToFit="1"/>
      <protection hidden="1"/>
    </xf>
    <xf numFmtId="0" fontId="13" fillId="0" borderId="23" xfId="0" applyFont="1" applyBorder="1" applyAlignment="1" applyProtection="1">
      <alignment horizontal="left" shrinkToFit="1"/>
      <protection hidden="1"/>
    </xf>
    <xf numFmtId="0" fontId="13" fillId="0" borderId="3" xfId="0" applyFont="1" applyBorder="1" applyAlignment="1" applyProtection="1">
      <alignment horizontal="left" shrinkToFit="1"/>
      <protection hidden="1"/>
    </xf>
    <xf numFmtId="0" fontId="13" fillId="0" borderId="18" xfId="0" applyFont="1" applyBorder="1" applyAlignment="1" applyProtection="1">
      <alignment horizontal="left" shrinkToFit="1"/>
      <protection hidden="1"/>
    </xf>
    <xf numFmtId="0" fontId="13" fillId="0" borderId="8" xfId="0" applyFont="1" applyBorder="1" applyAlignment="1" applyProtection="1">
      <alignment horizontal="left" shrinkToFit="1"/>
      <protection hidden="1"/>
    </xf>
    <xf numFmtId="0" fontId="15" fillId="0" borderId="4"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20" fillId="0" borderId="24" xfId="0" applyFont="1" applyBorder="1" applyAlignment="1" applyProtection="1">
      <alignment horizontal="left" shrinkToFit="1"/>
      <protection hidden="1"/>
    </xf>
    <xf numFmtId="0" fontId="20" fillId="0" borderId="25" xfId="0" applyFont="1" applyBorder="1" applyAlignment="1" applyProtection="1">
      <alignment horizontal="left" shrinkToFit="1"/>
      <protection hidden="1"/>
    </xf>
    <xf numFmtId="0" fontId="20" fillId="0" borderId="26" xfId="0" applyFont="1" applyBorder="1" applyAlignment="1" applyProtection="1">
      <alignment horizontal="left" shrinkToFit="1"/>
      <protection hidden="1"/>
    </xf>
    <xf numFmtId="0" fontId="13" fillId="0" borderId="9" xfId="0" applyFont="1" applyBorder="1" applyAlignment="1" applyProtection="1">
      <alignment horizontal="left" shrinkToFit="1"/>
      <protection hidden="1"/>
    </xf>
    <xf numFmtId="0" fontId="13" fillId="0" borderId="27" xfId="0" applyFont="1" applyBorder="1" applyAlignment="1" applyProtection="1">
      <alignment horizontal="left" shrinkToFit="1"/>
      <protection hidden="1"/>
    </xf>
    <xf numFmtId="0" fontId="13" fillId="0" borderId="28" xfId="0" applyFont="1" applyBorder="1" applyAlignment="1" applyProtection="1">
      <alignment horizontal="left" shrinkToFit="1"/>
      <protection hidden="1"/>
    </xf>
    <xf numFmtId="0" fontId="13" fillId="0" borderId="29" xfId="0" applyFont="1" applyBorder="1" applyAlignment="1" applyProtection="1">
      <alignment horizontal="left" shrinkToFit="1"/>
      <protection hidden="1"/>
    </xf>
    <xf numFmtId="0" fontId="15" fillId="0" borderId="10" xfId="0" applyFont="1" applyBorder="1" applyAlignment="1" applyProtection="1">
      <alignment horizontal="center" vertical="center"/>
      <protection locked="0" hidden="1"/>
    </xf>
    <xf numFmtId="0" fontId="15" fillId="0" borderId="30" xfId="0" applyFont="1" applyBorder="1" applyAlignment="1" applyProtection="1">
      <alignment horizontal="center" vertical="center"/>
      <protection locked="0" hidden="1"/>
    </xf>
    <xf numFmtId="0" fontId="20" fillId="0" borderId="31" xfId="0" applyFont="1" applyBorder="1" applyAlignment="1" applyProtection="1">
      <alignment horizontal="left" shrinkToFit="1"/>
      <protection hidden="1"/>
    </xf>
    <xf numFmtId="0" fontId="20" fillId="0" borderId="32" xfId="0" applyFont="1" applyBorder="1" applyAlignment="1" applyProtection="1">
      <alignment horizontal="left" shrinkToFit="1"/>
      <protection hidden="1"/>
    </xf>
    <xf numFmtId="0" fontId="20" fillId="0" borderId="33" xfId="0" applyFont="1" applyBorder="1" applyAlignment="1" applyProtection="1">
      <alignment horizontal="left" shrinkToFit="1"/>
      <protection hidden="1"/>
    </xf>
    <xf numFmtId="0" fontId="21" fillId="0" borderId="34" xfId="0" applyFont="1" applyBorder="1" applyAlignment="1" applyProtection="1">
      <alignment horizontal="left" shrinkToFit="1"/>
      <protection hidden="1"/>
    </xf>
    <xf numFmtId="0" fontId="21" fillId="0" borderId="35" xfId="0" applyFont="1" applyBorder="1" applyAlignment="1" applyProtection="1">
      <alignment horizontal="left" shrinkToFit="1"/>
      <protection hidden="1"/>
    </xf>
    <xf numFmtId="0" fontId="21" fillId="0" borderId="36" xfId="0" applyFont="1" applyBorder="1" applyAlignment="1" applyProtection="1">
      <alignment horizontal="left" shrinkToFit="1"/>
      <protection hidden="1"/>
    </xf>
    <xf numFmtId="0" fontId="15" fillId="0" borderId="37" xfId="0" applyFont="1" applyBorder="1" applyAlignment="1" applyProtection="1">
      <alignment horizontal="center" vertical="center"/>
      <protection locked="0" hidden="1"/>
    </xf>
    <xf numFmtId="0" fontId="14" fillId="0" borderId="38" xfId="0" applyFont="1" applyBorder="1" applyAlignment="1" applyProtection="1">
      <protection hidden="1"/>
    </xf>
    <xf numFmtId="0" fontId="14" fillId="0" borderId="39" xfId="0" applyFont="1" applyBorder="1" applyAlignment="1" applyProtection="1">
      <protection hidden="1"/>
    </xf>
    <xf numFmtId="0" fontId="14" fillId="0" borderId="40" xfId="0" applyFont="1" applyBorder="1" applyAlignment="1" applyProtection="1">
      <protection hidden="1"/>
    </xf>
    <xf numFmtId="0" fontId="6" fillId="0" borderId="3" xfId="0" applyFont="1" applyBorder="1" applyAlignment="1" applyProtection="1">
      <alignment wrapText="1"/>
      <protection hidden="1"/>
    </xf>
    <xf numFmtId="0" fontId="6" fillId="0" borderId="8" xfId="0" applyFont="1" applyBorder="1" applyAlignment="1" applyProtection="1">
      <alignment wrapText="1"/>
      <protection hidden="1"/>
    </xf>
    <xf numFmtId="0" fontId="21" fillId="0" borderId="41" xfId="0" applyFont="1" applyBorder="1" applyAlignment="1" applyProtection="1">
      <alignment horizontal="left" shrinkToFit="1"/>
      <protection hidden="1"/>
    </xf>
    <xf numFmtId="0" fontId="21" fillId="0" borderId="42" xfId="0" applyFont="1" applyBorder="1" applyAlignment="1" applyProtection="1">
      <alignment horizontal="left" shrinkToFit="1"/>
      <protection hidden="1"/>
    </xf>
    <xf numFmtId="0" fontId="21" fillId="0" borderId="43" xfId="0" applyFont="1" applyBorder="1" applyAlignment="1" applyProtection="1">
      <alignment horizontal="left" shrinkToFit="1"/>
      <protection hidden="1"/>
    </xf>
    <xf numFmtId="0" fontId="14" fillId="0" borderId="38" xfId="0" applyFont="1" applyBorder="1" applyAlignment="1" applyProtection="1">
      <alignment horizontal="center" vertical="center"/>
      <protection hidden="1"/>
    </xf>
    <xf numFmtId="0" fontId="14" fillId="0" borderId="40" xfId="0" applyFont="1" applyBorder="1" applyAlignment="1" applyProtection="1">
      <alignment horizontal="center" vertical="center"/>
      <protection hidden="1"/>
    </xf>
    <xf numFmtId="0" fontId="21" fillId="0" borderId="3" xfId="0" applyFont="1" applyBorder="1" applyAlignment="1" applyProtection="1">
      <alignment horizontal="center"/>
      <protection hidden="1"/>
    </xf>
    <xf numFmtId="0" fontId="13" fillId="0" borderId="18" xfId="0" applyFont="1" applyBorder="1" applyAlignment="1">
      <alignment horizontal="center"/>
    </xf>
    <xf numFmtId="0" fontId="13" fillId="0" borderId="8" xfId="0" applyFont="1" applyBorder="1" applyAlignment="1">
      <alignment horizontal="center"/>
    </xf>
    <xf numFmtId="0" fontId="14" fillId="0" borderId="1" xfId="0" applyFont="1" applyBorder="1" applyAlignment="1" applyProtection="1">
      <alignment horizontal="center"/>
      <protection hidden="1"/>
    </xf>
    <xf numFmtId="0" fontId="15" fillId="0" borderId="1" xfId="0" applyFont="1" applyBorder="1" applyAlignment="1">
      <alignment horizontal="center"/>
    </xf>
    <xf numFmtId="0" fontId="13" fillId="0" borderId="44" xfId="0" applyFont="1" applyBorder="1" applyAlignment="1" applyProtection="1">
      <alignment vertical="top" wrapText="1"/>
      <protection locked="0" hidden="1"/>
    </xf>
    <xf numFmtId="0" fontId="13" fillId="0" borderId="0" xfId="0" applyFont="1" applyAlignment="1" applyProtection="1">
      <alignment vertical="top" wrapText="1"/>
      <protection locked="0"/>
    </xf>
    <xf numFmtId="0" fontId="13" fillId="0" borderId="44" xfId="0" applyFont="1" applyBorder="1" applyAlignment="1" applyProtection="1">
      <alignment vertical="top" wrapText="1"/>
      <protection locked="0"/>
    </xf>
    <xf numFmtId="0" fontId="21" fillId="0" borderId="44" xfId="0" applyFont="1" applyBorder="1" applyAlignment="1" applyProtection="1">
      <protection hidden="1"/>
    </xf>
    <xf numFmtId="0" fontId="21" fillId="0" borderId="0" xfId="0" applyFont="1" applyAlignment="1"/>
    <xf numFmtId="0" fontId="21" fillId="0" borderId="10" xfId="0" applyFont="1" applyBorder="1" applyAlignment="1" applyProtection="1">
      <alignment horizontal="center" vertical="top" wrapText="1"/>
      <protection hidden="1"/>
    </xf>
    <xf numFmtId="0" fontId="0" fillId="0" borderId="45" xfId="0" applyBorder="1" applyAlignment="1">
      <alignment horizontal="center" vertical="top" wrapText="1"/>
    </xf>
    <xf numFmtId="0" fontId="0" fillId="0" borderId="44" xfId="0" applyBorder="1" applyAlignment="1">
      <alignment horizontal="center" vertical="top" wrapText="1"/>
    </xf>
    <xf numFmtId="0" fontId="0" fillId="0" borderId="0" xfId="0" applyAlignment="1">
      <alignment horizontal="center" vertical="top" wrapText="1"/>
    </xf>
    <xf numFmtId="0" fontId="21" fillId="0" borderId="46" xfId="0" applyFont="1" applyBorder="1" applyAlignment="1" applyProtection="1">
      <alignment vertical="top"/>
      <protection hidden="1"/>
    </xf>
    <xf numFmtId="0" fontId="13" fillId="0" borderId="47" xfId="0" applyFont="1" applyBorder="1" applyAlignment="1">
      <alignment vertical="top"/>
    </xf>
    <xf numFmtId="0" fontId="13" fillId="0" borderId="48" xfId="0" applyFont="1" applyBorder="1" applyAlignment="1">
      <alignment vertical="top"/>
    </xf>
    <xf numFmtId="0" fontId="13" fillId="0" borderId="49" xfId="0" applyFont="1" applyBorder="1" applyAlignment="1" applyProtection="1">
      <alignment vertical="top" wrapText="1"/>
      <protection hidden="1"/>
    </xf>
    <xf numFmtId="0" fontId="13" fillId="0" borderId="50" xfId="0" applyFont="1" applyBorder="1" applyAlignment="1" applyProtection="1">
      <alignment vertical="top" wrapText="1"/>
      <protection hidden="1"/>
    </xf>
    <xf numFmtId="0" fontId="13" fillId="0" borderId="51" xfId="0" applyFont="1" applyBorder="1" applyAlignment="1" applyProtection="1">
      <alignment vertical="top" wrapText="1"/>
      <protection hidden="1"/>
    </xf>
    <xf numFmtId="0" fontId="13" fillId="0" borderId="52" xfId="0" applyFont="1" applyBorder="1" applyAlignment="1" applyProtection="1">
      <alignment vertical="top" wrapText="1"/>
      <protection hidden="1"/>
    </xf>
    <xf numFmtId="0" fontId="13" fillId="0" borderId="0" xfId="0" applyFont="1" applyBorder="1" applyAlignment="1" applyProtection="1">
      <alignment vertical="top" wrapText="1"/>
      <protection hidden="1"/>
    </xf>
    <xf numFmtId="0" fontId="13" fillId="0" borderId="53" xfId="0" applyFont="1" applyBorder="1" applyAlignment="1" applyProtection="1">
      <alignment vertical="top" wrapText="1"/>
      <protection hidden="1"/>
    </xf>
    <xf numFmtId="0" fontId="13" fillId="0" borderId="54" xfId="0" applyFont="1" applyBorder="1" applyAlignment="1" applyProtection="1">
      <alignment vertical="top" wrapText="1"/>
      <protection hidden="1"/>
    </xf>
    <xf numFmtId="0" fontId="13" fillId="0" borderId="55" xfId="0" applyFont="1" applyBorder="1" applyAlignment="1" applyProtection="1">
      <alignment vertical="top" wrapText="1"/>
      <protection hidden="1"/>
    </xf>
    <xf numFmtId="0" fontId="13" fillId="0" borderId="56" xfId="0" applyFont="1" applyBorder="1" applyAlignment="1" applyProtection="1">
      <alignment vertical="top" wrapText="1"/>
      <protection hidden="1"/>
    </xf>
    <xf numFmtId="0" fontId="14" fillId="0" borderId="12" xfId="0" applyFont="1" applyBorder="1" applyAlignment="1" applyProtection="1">
      <alignment horizontal="left" wrapText="1"/>
      <protection hidden="1"/>
    </xf>
    <xf numFmtId="0" fontId="0" fillId="0" borderId="57" xfId="0" applyBorder="1" applyAlignment="1">
      <alignment horizontal="left" wrapText="1"/>
    </xf>
    <xf numFmtId="0" fontId="22" fillId="0" borderId="58" xfId="0" applyFont="1" applyBorder="1" applyAlignment="1" applyProtection="1">
      <alignment horizontal="center"/>
      <protection hidden="1"/>
    </xf>
    <xf numFmtId="0" fontId="0" fillId="0" borderId="57" xfId="0" applyBorder="1" applyAlignment="1">
      <alignment horizontal="center"/>
    </xf>
    <xf numFmtId="0" fontId="0" fillId="0" borderId="59" xfId="0" applyBorder="1" applyAlignment="1">
      <alignment horizontal="center"/>
    </xf>
    <xf numFmtId="0" fontId="22" fillId="0" borderId="60" xfId="0" applyFont="1" applyBorder="1" applyAlignment="1" applyProtection="1">
      <alignment horizontal="center" vertical="top"/>
      <protection hidden="1"/>
    </xf>
    <xf numFmtId="0" fontId="0" fillId="0" borderId="61" xfId="0" applyBorder="1" applyAlignment="1">
      <alignment horizontal="center"/>
    </xf>
    <xf numFmtId="0" fontId="0" fillId="0" borderId="62" xfId="0" applyBorder="1" applyAlignment="1">
      <alignment horizontal="center"/>
    </xf>
    <xf numFmtId="0" fontId="13" fillId="0" borderId="58" xfId="0" applyFont="1" applyBorder="1" applyAlignment="1" applyProtection="1">
      <alignment horizontal="center" vertical="center"/>
      <protection hidden="1"/>
    </xf>
    <xf numFmtId="0" fontId="13" fillId="0" borderId="57" xfId="0" applyFont="1" applyBorder="1" applyAlignment="1">
      <alignment horizontal="center" vertical="center"/>
    </xf>
    <xf numFmtId="0" fontId="13" fillId="0" borderId="59" xfId="0" applyFont="1" applyBorder="1" applyAlignment="1">
      <alignment horizontal="center" vertical="center"/>
    </xf>
    <xf numFmtId="0" fontId="0" fillId="0" borderId="57" xfId="0" applyBorder="1" applyAlignment="1">
      <alignment horizontal="center" vertical="center"/>
    </xf>
    <xf numFmtId="0" fontId="0" fillId="0" borderId="59" xfId="0" applyBorder="1" applyAlignment="1">
      <alignment horizontal="center" vertical="center"/>
    </xf>
    <xf numFmtId="1" fontId="13" fillId="0" borderId="58" xfId="0" applyNumberFormat="1" applyFont="1" applyFill="1" applyBorder="1" applyAlignment="1" applyProtection="1">
      <alignment horizontal="center" vertical="center"/>
      <protection hidden="1"/>
    </xf>
    <xf numFmtId="1" fontId="13" fillId="0" borderId="58" xfId="0" applyNumberFormat="1" applyFont="1" applyBorder="1" applyAlignment="1" applyProtection="1">
      <alignment horizontal="center" vertical="center"/>
      <protection hidden="1"/>
    </xf>
    <xf numFmtId="0" fontId="14" fillId="0" borderId="57" xfId="0" applyFont="1" applyBorder="1" applyAlignment="1" applyProtection="1">
      <alignment horizontal="left" wrapText="1"/>
      <protection hidden="1"/>
    </xf>
    <xf numFmtId="0" fontId="14" fillId="0" borderId="13" xfId="0" applyFont="1" applyBorder="1" applyAlignment="1" applyProtection="1">
      <alignment horizontal="left" wrapText="1"/>
      <protection hidden="1"/>
    </xf>
    <xf numFmtId="0" fontId="13" fillId="0" borderId="47" xfId="0" applyFont="1" applyBorder="1" applyAlignment="1" applyProtection="1">
      <alignment vertical="top"/>
      <protection hidden="1"/>
    </xf>
    <xf numFmtId="0" fontId="13" fillId="0" borderId="48" xfId="0" applyFont="1" applyBorder="1" applyAlignment="1" applyProtection="1">
      <alignment vertical="top"/>
      <protection hidden="1"/>
    </xf>
  </cellXfs>
  <cellStyles count="1">
    <cellStyle name="Standard" xfId="0" builtinId="0"/>
  </cellStyles>
  <dxfs count="220">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microsoft.com/office/2006/relationships/vbaProject" Target="vbaProject.bin"/><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657225</xdr:colOff>
          <xdr:row>31</xdr:row>
          <xdr:rowOff>228600</xdr:rowOff>
        </xdr:from>
        <xdr:to>
          <xdr:col>1</xdr:col>
          <xdr:colOff>4886325</xdr:colOff>
          <xdr:row>36</xdr:row>
          <xdr:rowOff>38100</xdr:rowOff>
        </xdr:to>
        <xdr:sp macro="" textlink="">
          <xdr:nvSpPr>
            <xdr:cNvPr id="1025" name="Button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de-AT" sz="1400" b="1" i="0" u="none" strike="noStrike" baseline="0">
                  <a:solidFill>
                    <a:srgbClr val="800000"/>
                  </a:solidFill>
                  <a:latin typeface="Calibri"/>
                  <a:cs typeface="Calibri"/>
                </a:rPr>
                <a:t>FERTIG</a:t>
              </a:r>
              <a:endParaRPr lang="de-AT" sz="1100" b="0" i="0" u="none" strike="noStrike" baseline="0">
                <a:solidFill>
                  <a:srgbClr val="000000"/>
                </a:solidFill>
                <a:latin typeface="Calibri"/>
                <a:cs typeface="Calibri"/>
              </a:endParaRPr>
            </a:p>
            <a:p>
              <a:pPr algn="ctr" rtl="0">
                <a:defRPr sz="1000"/>
              </a:pPr>
              <a:endParaRPr lang="de-AT" sz="1100" b="0" i="0" u="none" strike="noStrike" baseline="0">
                <a:solidFill>
                  <a:srgbClr val="000000"/>
                </a:solidFill>
                <a:latin typeface="Calibri"/>
                <a:cs typeface="Calibri"/>
              </a:endParaRPr>
            </a:p>
            <a:p>
              <a:pPr algn="ctr" rtl="0">
                <a:defRPr sz="1000"/>
              </a:pPr>
              <a:r>
                <a:rPr lang="de-AT" sz="1100" b="1" i="0" u="none" strike="noStrike" baseline="0">
                  <a:solidFill>
                    <a:srgbClr val="800000"/>
                  </a:solidFill>
                  <a:latin typeface="Calibri"/>
                  <a:cs typeface="Calibri"/>
                </a:rPr>
                <a:t>Alle Namen eingegeben</a:t>
              </a:r>
            </a:p>
            <a:p>
              <a:pPr algn="ctr" rtl="0">
                <a:defRPr sz="1000"/>
              </a:pPr>
              <a:r>
                <a:rPr lang="de-AT" sz="1100" b="1" i="0" u="none" strike="noStrike" baseline="0">
                  <a:solidFill>
                    <a:srgbClr val="800000"/>
                  </a:solidFill>
                  <a:latin typeface="Calibri"/>
                  <a:cs typeface="Calibri"/>
                </a:rPr>
                <a:t>(Nicht benötigte Spalten und Tabellenblätter werden nun gelöscht)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676275</xdr:colOff>
          <xdr:row>38</xdr:row>
          <xdr:rowOff>19050</xdr:rowOff>
        </xdr:from>
        <xdr:to>
          <xdr:col>1</xdr:col>
          <xdr:colOff>4886325</xdr:colOff>
          <xdr:row>43</xdr:row>
          <xdr:rowOff>85725</xdr:rowOff>
        </xdr:to>
        <xdr:sp macro="" textlink="">
          <xdr:nvSpPr>
            <xdr:cNvPr id="1026" name="Button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de-AT" sz="1400" b="1" i="0" u="none" strike="noStrike" baseline="0">
                  <a:solidFill>
                    <a:srgbClr val="008080"/>
                  </a:solidFill>
                  <a:latin typeface="Calibri"/>
                  <a:cs typeface="Calibri"/>
                </a:rPr>
                <a:t>EINGABE LÖSCHEN</a:t>
              </a:r>
              <a:endParaRPr lang="de-AT" sz="1100" b="0" i="0" u="none" strike="noStrike" baseline="0">
                <a:solidFill>
                  <a:srgbClr val="000000"/>
                </a:solidFill>
                <a:latin typeface="Calibri"/>
                <a:cs typeface="Calibri"/>
              </a:endParaRPr>
            </a:p>
            <a:p>
              <a:pPr algn="ctr" rtl="0">
                <a:defRPr sz="1000"/>
              </a:pPr>
              <a:endParaRPr lang="de-AT" sz="1100" b="0" i="0" u="none" strike="noStrike" baseline="0">
                <a:solidFill>
                  <a:srgbClr val="000000"/>
                </a:solidFill>
                <a:latin typeface="Calibri"/>
                <a:cs typeface="Calibri"/>
              </a:endParaRPr>
            </a:p>
            <a:p>
              <a:pPr algn="ctr" rtl="0">
                <a:defRPr sz="1000"/>
              </a:pPr>
              <a:r>
                <a:rPr lang="de-AT" sz="1100" b="1" i="0" u="none" strike="noStrike" baseline="0">
                  <a:solidFill>
                    <a:srgbClr val="008080"/>
                  </a:solidFill>
                  <a:latin typeface="Calibri"/>
                  <a:cs typeface="Calibri"/>
                </a:rPr>
                <a:t>(Text wird gelöscht, Schülernamen bleiben bestehen)</a:t>
              </a:r>
            </a:p>
          </xdr:txBody>
        </xdr:sp>
        <xdr:clientData fPrintsWithSheet="0"/>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E35"/>
  <sheetViews>
    <sheetView zoomScaleNormal="100" workbookViewId="0">
      <selection activeCell="B3" sqref="B3"/>
    </sheetView>
  </sheetViews>
  <sheetFormatPr baseColWidth="10" defaultRowHeight="15" x14ac:dyDescent="0.25"/>
  <cols>
    <col min="1" max="1" width="5.140625" customWidth="1"/>
    <col min="2" max="2" width="83.28515625" customWidth="1"/>
    <col min="4" max="4" width="20.28515625" bestFit="1" customWidth="1"/>
    <col min="5" max="5" width="80.85546875" customWidth="1"/>
  </cols>
  <sheetData>
    <row r="1" spans="1:5" x14ac:dyDescent="0.25">
      <c r="A1" s="155" t="s">
        <v>71</v>
      </c>
      <c r="B1" s="156"/>
    </row>
    <row r="2" spans="1:5" ht="25.9" customHeight="1" x14ac:dyDescent="0.35">
      <c r="A2" s="101">
        <v>1</v>
      </c>
      <c r="B2" s="102"/>
      <c r="C2" s="103"/>
      <c r="D2" s="157" t="s">
        <v>73</v>
      </c>
      <c r="E2" s="157"/>
    </row>
    <row r="3" spans="1:5" ht="25.9" customHeight="1" x14ac:dyDescent="0.35">
      <c r="A3" s="101">
        <f>A2+1</f>
        <v>2</v>
      </c>
      <c r="B3" s="102"/>
      <c r="C3" s="103"/>
      <c r="D3" s="151" t="s">
        <v>54</v>
      </c>
      <c r="E3" s="158" t="s">
        <v>74</v>
      </c>
    </row>
    <row r="4" spans="1:5" ht="25.9" customHeight="1" x14ac:dyDescent="0.35">
      <c r="A4" s="101">
        <f>A3+1</f>
        <v>3</v>
      </c>
      <c r="B4" s="102"/>
      <c r="C4" s="103"/>
      <c r="D4" s="151"/>
      <c r="E4" s="159"/>
    </row>
    <row r="5" spans="1:5" ht="25.9" customHeight="1" x14ac:dyDescent="0.35">
      <c r="A5" s="101">
        <f>A4+1</f>
        <v>4</v>
      </c>
      <c r="B5" s="102"/>
      <c r="C5" s="103"/>
      <c r="D5" s="151"/>
      <c r="E5" s="159"/>
    </row>
    <row r="6" spans="1:5" ht="25.9" customHeight="1" x14ac:dyDescent="0.35">
      <c r="A6" s="104">
        <f>A5+1</f>
        <v>5</v>
      </c>
      <c r="B6" s="105"/>
      <c r="C6" s="103"/>
      <c r="D6" s="151"/>
      <c r="E6" s="159"/>
    </row>
    <row r="7" spans="1:5" ht="25.9" customHeight="1" x14ac:dyDescent="0.35">
      <c r="A7" s="104">
        <f t="shared" ref="A7:A31" si="0">A6+1</f>
        <v>6</v>
      </c>
      <c r="B7" s="105"/>
      <c r="C7" s="103"/>
      <c r="D7" s="151"/>
      <c r="E7" s="159"/>
    </row>
    <row r="8" spans="1:5" ht="25.9" customHeight="1" x14ac:dyDescent="0.35">
      <c r="A8" s="104">
        <f t="shared" si="0"/>
        <v>7</v>
      </c>
      <c r="B8" s="105"/>
      <c r="C8" s="103"/>
      <c r="D8" s="151"/>
      <c r="E8" s="159"/>
    </row>
    <row r="9" spans="1:5" ht="25.9" customHeight="1" x14ac:dyDescent="0.35">
      <c r="A9" s="104">
        <f t="shared" si="0"/>
        <v>8</v>
      </c>
      <c r="B9" s="105"/>
      <c r="C9" s="103"/>
      <c r="D9" s="151"/>
      <c r="E9" s="159"/>
    </row>
    <row r="10" spans="1:5" ht="25.9" customHeight="1" x14ac:dyDescent="0.35">
      <c r="A10" s="104">
        <f t="shared" si="0"/>
        <v>9</v>
      </c>
      <c r="B10" s="105"/>
      <c r="C10" s="103"/>
      <c r="D10" s="151"/>
      <c r="E10" s="159"/>
    </row>
    <row r="11" spans="1:5" ht="25.9" customHeight="1" x14ac:dyDescent="0.35">
      <c r="A11" s="104">
        <f t="shared" si="0"/>
        <v>10</v>
      </c>
      <c r="B11" s="105"/>
      <c r="C11" s="103"/>
      <c r="D11" s="151"/>
      <c r="E11" s="159"/>
    </row>
    <row r="12" spans="1:5" ht="25.9" customHeight="1" x14ac:dyDescent="0.35">
      <c r="A12" s="104">
        <f t="shared" si="0"/>
        <v>11</v>
      </c>
      <c r="B12" s="105"/>
      <c r="C12" s="103"/>
      <c r="D12" s="151" t="s">
        <v>16</v>
      </c>
      <c r="E12" s="153" t="s">
        <v>75</v>
      </c>
    </row>
    <row r="13" spans="1:5" ht="25.9" customHeight="1" x14ac:dyDescent="0.35">
      <c r="A13" s="104">
        <f t="shared" si="0"/>
        <v>12</v>
      </c>
      <c r="B13" s="105"/>
      <c r="C13" s="103"/>
      <c r="D13" s="151"/>
      <c r="E13" s="153"/>
    </row>
    <row r="14" spans="1:5" ht="25.9" customHeight="1" x14ac:dyDescent="0.35">
      <c r="A14" s="104">
        <f t="shared" si="0"/>
        <v>13</v>
      </c>
      <c r="B14" s="105"/>
      <c r="C14" s="103"/>
      <c r="D14" s="151"/>
      <c r="E14" s="153"/>
    </row>
    <row r="15" spans="1:5" ht="25.9" customHeight="1" x14ac:dyDescent="0.35">
      <c r="A15" s="104">
        <f t="shared" si="0"/>
        <v>14</v>
      </c>
      <c r="B15" s="105"/>
      <c r="C15" s="103"/>
      <c r="D15" s="151"/>
      <c r="E15" s="153"/>
    </row>
    <row r="16" spans="1:5" ht="25.9" customHeight="1" x14ac:dyDescent="0.35">
      <c r="A16" s="104">
        <f t="shared" si="0"/>
        <v>15</v>
      </c>
      <c r="B16" s="105"/>
      <c r="C16" s="103"/>
      <c r="D16" s="151"/>
      <c r="E16" s="153"/>
    </row>
    <row r="17" spans="1:5" ht="25.9" customHeight="1" x14ac:dyDescent="0.35">
      <c r="A17" s="104">
        <f t="shared" si="0"/>
        <v>16</v>
      </c>
      <c r="B17" s="105"/>
      <c r="C17" s="103"/>
      <c r="D17" s="151"/>
      <c r="E17" s="153"/>
    </row>
    <row r="18" spans="1:5" ht="25.9" customHeight="1" x14ac:dyDescent="0.35">
      <c r="A18" s="104">
        <f t="shared" si="0"/>
        <v>17</v>
      </c>
      <c r="B18" s="105"/>
      <c r="C18" s="103"/>
      <c r="D18" s="151"/>
      <c r="E18" s="153"/>
    </row>
    <row r="19" spans="1:5" ht="25.9" customHeight="1" x14ac:dyDescent="0.35">
      <c r="A19" s="104">
        <f t="shared" si="0"/>
        <v>18</v>
      </c>
      <c r="B19" s="105"/>
      <c r="C19" s="103"/>
      <c r="D19" s="151"/>
      <c r="E19" s="153"/>
    </row>
    <row r="20" spans="1:5" ht="25.9" customHeight="1" x14ac:dyDescent="0.35">
      <c r="A20" s="104">
        <f t="shared" si="0"/>
        <v>19</v>
      </c>
      <c r="B20" s="105"/>
      <c r="C20" s="103"/>
      <c r="D20" s="151" t="s">
        <v>17</v>
      </c>
      <c r="E20" s="160" t="s">
        <v>76</v>
      </c>
    </row>
    <row r="21" spans="1:5" ht="25.9" customHeight="1" x14ac:dyDescent="0.35">
      <c r="A21" s="104">
        <f t="shared" si="0"/>
        <v>20</v>
      </c>
      <c r="B21" s="105"/>
      <c r="C21" s="103"/>
      <c r="D21" s="151"/>
      <c r="E21" s="160"/>
    </row>
    <row r="22" spans="1:5" ht="25.9" customHeight="1" x14ac:dyDescent="0.35">
      <c r="A22" s="104">
        <f t="shared" si="0"/>
        <v>21</v>
      </c>
      <c r="B22" s="105"/>
      <c r="C22" s="103"/>
      <c r="D22" s="151"/>
      <c r="E22" s="160"/>
    </row>
    <row r="23" spans="1:5" ht="25.9" customHeight="1" x14ac:dyDescent="0.35">
      <c r="A23" s="104">
        <f t="shared" si="0"/>
        <v>22</v>
      </c>
      <c r="B23" s="105"/>
      <c r="C23" s="103"/>
      <c r="D23" s="151"/>
      <c r="E23" s="160"/>
    </row>
    <row r="24" spans="1:5" ht="25.9" customHeight="1" x14ac:dyDescent="0.35">
      <c r="A24" s="104">
        <f t="shared" si="0"/>
        <v>23</v>
      </c>
      <c r="B24" s="105"/>
      <c r="C24" s="103"/>
      <c r="D24" s="151"/>
      <c r="E24" s="160"/>
    </row>
    <row r="25" spans="1:5" ht="25.9" customHeight="1" x14ac:dyDescent="0.35">
      <c r="A25" s="104">
        <f t="shared" si="0"/>
        <v>24</v>
      </c>
      <c r="B25" s="105"/>
      <c r="C25" s="103"/>
      <c r="D25" s="151"/>
      <c r="E25" s="160"/>
    </row>
    <row r="26" spans="1:5" ht="25.9" customHeight="1" x14ac:dyDescent="0.35">
      <c r="A26" s="104">
        <f t="shared" si="0"/>
        <v>25</v>
      </c>
      <c r="B26" s="105"/>
      <c r="C26" s="103"/>
      <c r="D26" s="151"/>
      <c r="E26" s="160"/>
    </row>
    <row r="27" spans="1:5" ht="25.9" customHeight="1" x14ac:dyDescent="0.35">
      <c r="A27" s="104">
        <f t="shared" si="0"/>
        <v>26</v>
      </c>
      <c r="B27" s="105"/>
      <c r="C27" s="103"/>
      <c r="D27" s="151" t="s">
        <v>18</v>
      </c>
      <c r="E27" s="153" t="s">
        <v>72</v>
      </c>
    </row>
    <row r="28" spans="1:5" ht="25.9" customHeight="1" x14ac:dyDescent="0.35">
      <c r="A28" s="104">
        <f t="shared" si="0"/>
        <v>27</v>
      </c>
      <c r="B28" s="105"/>
      <c r="C28" s="103"/>
      <c r="D28" s="151"/>
      <c r="E28" s="153"/>
    </row>
    <row r="29" spans="1:5" ht="25.9" customHeight="1" x14ac:dyDescent="0.35">
      <c r="A29" s="104">
        <f t="shared" si="0"/>
        <v>28</v>
      </c>
      <c r="B29" s="105"/>
      <c r="C29" s="103"/>
      <c r="D29" s="151"/>
      <c r="E29" s="153"/>
    </row>
    <row r="30" spans="1:5" ht="25.9" customHeight="1" x14ac:dyDescent="0.35">
      <c r="A30" s="104">
        <f t="shared" si="0"/>
        <v>29</v>
      </c>
      <c r="B30" s="105"/>
      <c r="C30" s="103"/>
      <c r="D30" s="151"/>
      <c r="E30" s="153"/>
    </row>
    <row r="31" spans="1:5" ht="25.9" customHeight="1" x14ac:dyDescent="0.35">
      <c r="A31" s="104">
        <f t="shared" si="0"/>
        <v>30</v>
      </c>
      <c r="B31" s="105"/>
      <c r="C31" s="103"/>
      <c r="D31" s="151"/>
      <c r="E31" s="153"/>
    </row>
    <row r="32" spans="1:5" ht="25.9" customHeight="1" x14ac:dyDescent="0.35">
      <c r="A32" s="103"/>
      <c r="B32" s="103"/>
      <c r="C32" s="103"/>
      <c r="D32" s="152" t="s">
        <v>55</v>
      </c>
      <c r="E32" s="153" t="s">
        <v>86</v>
      </c>
    </row>
    <row r="33" spans="1:5" ht="25.9" customHeight="1" x14ac:dyDescent="0.35">
      <c r="A33" s="103"/>
      <c r="B33" s="103"/>
      <c r="C33" s="103"/>
      <c r="D33" s="152"/>
      <c r="E33" s="153"/>
    </row>
    <row r="34" spans="1:5" ht="35.25" customHeight="1" x14ac:dyDescent="0.35">
      <c r="A34" s="103"/>
      <c r="B34" s="103"/>
      <c r="C34" s="103"/>
      <c r="D34" s="152"/>
      <c r="E34" s="153"/>
    </row>
    <row r="35" spans="1:5" hidden="1" x14ac:dyDescent="0.25">
      <c r="B35">
        <f>30-(COUNTIF(B2:B31,""))</f>
        <v>0</v>
      </c>
      <c r="E35" s="154"/>
    </row>
  </sheetData>
  <sheetProtection password="803D" sheet="1" objects="1" scenarios="1"/>
  <mergeCells count="12">
    <mergeCell ref="D20:D26"/>
    <mergeCell ref="D27:D31"/>
    <mergeCell ref="D32:D34"/>
    <mergeCell ref="E32:E35"/>
    <mergeCell ref="A1:B1"/>
    <mergeCell ref="D2:E2"/>
    <mergeCell ref="E3:E11"/>
    <mergeCell ref="E12:E19"/>
    <mergeCell ref="E20:E26"/>
    <mergeCell ref="E27:E31"/>
    <mergeCell ref="D3:D11"/>
    <mergeCell ref="D12:D19"/>
  </mergeCells>
  <pageMargins left="0.7" right="0.7" top="0.78740157499999996" bottom="0.78740157499999996" header="0.3" footer="0.3"/>
  <pageSetup paperSize="9" scale="43" orientation="landscape" horizontalDpi="4294967293"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Ausführen">
                <anchor moveWithCells="1" sizeWithCells="1">
                  <from>
                    <xdr:col>1</xdr:col>
                    <xdr:colOff>657225</xdr:colOff>
                    <xdr:row>31</xdr:row>
                    <xdr:rowOff>228600</xdr:rowOff>
                  </from>
                  <to>
                    <xdr:col>1</xdr:col>
                    <xdr:colOff>4886325</xdr:colOff>
                    <xdr:row>36</xdr:row>
                    <xdr:rowOff>38100</xdr:rowOff>
                  </to>
                </anchor>
              </controlPr>
            </control>
          </mc:Choice>
        </mc:AlternateContent>
        <mc:AlternateContent xmlns:mc="http://schemas.openxmlformats.org/markup-compatibility/2006">
          <mc:Choice Requires="x14">
            <control shapeId="1026" r:id="rId5" name="Button 2">
              <controlPr defaultSize="0" print="0" autoFill="0" autoPict="0" macro="[0]!Inhaltelöschen">
                <anchor moveWithCells="1" sizeWithCells="1">
                  <from>
                    <xdr:col>1</xdr:col>
                    <xdr:colOff>676275</xdr:colOff>
                    <xdr:row>38</xdr:row>
                    <xdr:rowOff>19050</xdr:rowOff>
                  </from>
                  <to>
                    <xdr:col>1</xdr:col>
                    <xdr:colOff>4886325</xdr:colOff>
                    <xdr:row>43</xdr:row>
                    <xdr:rowOff>85725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O45"/>
  <sheetViews>
    <sheetView topLeftCell="A25"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SchuelernamenEingabe!B7</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EingabeAngabe!L53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EingabeAngabe!L54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EingabeAngabe!L2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IF(EingabeAngabe!L3=1,"Sehr gut",IF(EingabeAngabe!L3=2,"Gut",IF(EingabeAngabe!L3=3,"Befriedigend",IF(EingabeAngabe!L3=4,"Genügend",IF(EingabeAngabe!L3=5,"Nicht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74" priority="7" stopIfTrue="1">
      <formula>G2=""</formula>
    </cfRule>
  </conditionalFormatting>
  <conditionalFormatting sqref="N2:N11">
    <cfRule type="expression" dxfId="173" priority="6" stopIfTrue="1">
      <formula>N2=""</formula>
    </cfRule>
  </conditionalFormatting>
  <conditionalFormatting sqref="M41">
    <cfRule type="cellIs" dxfId="172" priority="5" stopIfTrue="1" operator="lessThan">
      <formula>18</formula>
    </cfRule>
  </conditionalFormatting>
  <conditionalFormatting sqref="F2:F44">
    <cfRule type="cellIs" dxfId="171" priority="4" stopIfTrue="1" operator="equal">
      <formula>"F"</formula>
    </cfRule>
  </conditionalFormatting>
  <conditionalFormatting sqref="M2:M11">
    <cfRule type="cellIs" dxfId="170" priority="3" stopIfTrue="1" operator="equal">
      <formula>"F"</formula>
    </cfRule>
  </conditionalFormatting>
  <conditionalFormatting sqref="M41:N41">
    <cfRule type="cellIs" dxfId="169" priority="2" stopIfTrue="1" operator="lessThan">
      <formula>18</formula>
    </cfRule>
  </conditionalFormatting>
  <conditionalFormatting sqref="M42:N42">
    <cfRule type="cellIs" dxfId="168"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SchuelernamenEingabe!B8</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EingabeAngabe!M53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EingabeAngabe!M54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EingabeAngabe!M2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IF(EingabeAngabe!M3=1,"Sehr gut",IF(EingabeAngabe!M3=2,"Gut",IF(EingabeAngabe!M3=3,"Befriedigend",IF(EingabeAngabe!M3=4,"Genügend",IF(EingabeAngabe!M3=5,"Nicht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67" priority="7" stopIfTrue="1">
      <formula>G2=""</formula>
    </cfRule>
  </conditionalFormatting>
  <conditionalFormatting sqref="N2:N11">
    <cfRule type="expression" dxfId="166" priority="6" stopIfTrue="1">
      <formula>N2=""</formula>
    </cfRule>
  </conditionalFormatting>
  <conditionalFormatting sqref="M41">
    <cfRule type="cellIs" dxfId="165" priority="5" stopIfTrue="1" operator="lessThan">
      <formula>18</formula>
    </cfRule>
  </conditionalFormatting>
  <conditionalFormatting sqref="F2:F44">
    <cfRule type="cellIs" dxfId="164" priority="4" stopIfTrue="1" operator="equal">
      <formula>"F"</formula>
    </cfRule>
  </conditionalFormatting>
  <conditionalFormatting sqref="M2:M11">
    <cfRule type="cellIs" dxfId="163" priority="3" stopIfTrue="1" operator="equal">
      <formula>"F"</formula>
    </cfRule>
  </conditionalFormatting>
  <conditionalFormatting sqref="M41:N41">
    <cfRule type="cellIs" dxfId="162" priority="2" stopIfTrue="1" operator="lessThan">
      <formula>18</formula>
    </cfRule>
  </conditionalFormatting>
  <conditionalFormatting sqref="M42:N42">
    <cfRule type="cellIs" dxfId="161"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SchuelernamenEingabe!B9</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EingabeAngabe!N53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EingabeAngabe!N54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EingabeAngabe!N2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IF(EingabeAngabe!N3=1,"Sehr gut",IF(EingabeAngabe!N3=2,"Gut",IF(EingabeAngabe!N3=3,"Befriedigend",IF(EingabeAngabe!N3=4,"Genügend",IF(EingabeAngabe!N3=5,"Nicht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60" priority="7" stopIfTrue="1">
      <formula>G2=""</formula>
    </cfRule>
  </conditionalFormatting>
  <conditionalFormatting sqref="N2:N11">
    <cfRule type="expression" dxfId="159" priority="6" stopIfTrue="1">
      <formula>N2=""</formula>
    </cfRule>
  </conditionalFormatting>
  <conditionalFormatting sqref="M41">
    <cfRule type="cellIs" dxfId="158" priority="5" stopIfTrue="1" operator="lessThan">
      <formula>18</formula>
    </cfRule>
  </conditionalFormatting>
  <conditionalFormatting sqref="F2:F44">
    <cfRule type="cellIs" dxfId="157" priority="4" stopIfTrue="1" operator="equal">
      <formula>"F"</formula>
    </cfRule>
  </conditionalFormatting>
  <conditionalFormatting sqref="M2:M11">
    <cfRule type="cellIs" dxfId="156" priority="3" stopIfTrue="1" operator="equal">
      <formula>"F"</formula>
    </cfRule>
  </conditionalFormatting>
  <conditionalFormatting sqref="M41:N41">
    <cfRule type="cellIs" dxfId="155" priority="2" stopIfTrue="1" operator="lessThan">
      <formula>18</formula>
    </cfRule>
  </conditionalFormatting>
  <conditionalFormatting sqref="M42:N42">
    <cfRule type="cellIs" dxfId="154"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SchuelernamenEingabe!B10</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EingabeAngabe!O53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EingabeAngabe!O54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EingabeAngabe!O2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IF(EingabeAngabe!O3=1,"Sehr gut",IF(EingabeAngabe!O3=2,"Gut",IF(EingabeAngabe!O3=3,"Befriedigend",IF(EingabeAngabe!O3=4,"Genügend",IF(EingabeAngabe!O3=5,"Nicht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53" priority="7" stopIfTrue="1">
      <formula>G2=""</formula>
    </cfRule>
  </conditionalFormatting>
  <conditionalFormatting sqref="N2:N11">
    <cfRule type="expression" dxfId="152" priority="6" stopIfTrue="1">
      <formula>N2=""</formula>
    </cfRule>
  </conditionalFormatting>
  <conditionalFormatting sqref="M41">
    <cfRule type="cellIs" dxfId="151" priority="5" stopIfTrue="1" operator="lessThan">
      <formula>18</formula>
    </cfRule>
  </conditionalFormatting>
  <conditionalFormatting sqref="F2:F44">
    <cfRule type="cellIs" dxfId="150" priority="4" stopIfTrue="1" operator="equal">
      <formula>"F"</formula>
    </cfRule>
  </conditionalFormatting>
  <conditionalFormatting sqref="M2:M11">
    <cfRule type="cellIs" dxfId="149" priority="3" stopIfTrue="1" operator="equal">
      <formula>"F"</formula>
    </cfRule>
  </conditionalFormatting>
  <conditionalFormatting sqref="M41:N41">
    <cfRule type="cellIs" dxfId="148" priority="2" stopIfTrue="1" operator="lessThan">
      <formula>18</formula>
    </cfRule>
  </conditionalFormatting>
  <conditionalFormatting sqref="M42:N42">
    <cfRule type="cellIs" dxfId="147"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SchuelernamenEingabe!B11</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EingabeAngabe!P53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EingabeAngabe!P54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EingabeAngabe!P2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IF(EingabeAngabe!P3=1,"Sehr gut",IF(EingabeAngabe!P3=2,"Gut",IF(EingabeAngabe!P3=3,"Befriedigend",IF(EingabeAngabe!P3=4,"Genügend",IF(EingabeAngabe!P3=5,"Nicht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46" priority="7" stopIfTrue="1">
      <formula>G2=""</formula>
    </cfRule>
  </conditionalFormatting>
  <conditionalFormatting sqref="N2:N11">
    <cfRule type="expression" dxfId="145" priority="6" stopIfTrue="1">
      <formula>N2=""</formula>
    </cfRule>
  </conditionalFormatting>
  <conditionalFormatting sqref="M41">
    <cfRule type="cellIs" dxfId="144" priority="5" stopIfTrue="1" operator="lessThan">
      <formula>18</formula>
    </cfRule>
  </conditionalFormatting>
  <conditionalFormatting sqref="F2:F44">
    <cfRule type="cellIs" dxfId="143" priority="4" stopIfTrue="1" operator="equal">
      <formula>"F"</formula>
    </cfRule>
  </conditionalFormatting>
  <conditionalFormatting sqref="M2:M11">
    <cfRule type="cellIs" dxfId="142" priority="3" stopIfTrue="1" operator="equal">
      <formula>"F"</formula>
    </cfRule>
  </conditionalFormatting>
  <conditionalFormatting sqref="M41:N41">
    <cfRule type="cellIs" dxfId="141" priority="2" stopIfTrue="1" operator="lessThan">
      <formula>18</formula>
    </cfRule>
  </conditionalFormatting>
  <conditionalFormatting sqref="M42:N42">
    <cfRule type="cellIs" dxfId="140"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SchuelernamenEingabe!B12</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EingabeAngabe!Q53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EingabeAngabe!Q54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EingabeAngabe!Q2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IF(EingabeAngabe!Q3=1,"Sehr gut",IF(EingabeAngabe!Q3=2,"Gut",IF(EingabeAngabe!Q3=3,"Befriedigend",IF(EingabeAngabe!Q3=4,"Genügend",IF(EingabeAngabe!Q3=5,"Nicht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39" priority="7" stopIfTrue="1">
      <formula>G2=""</formula>
    </cfRule>
  </conditionalFormatting>
  <conditionalFormatting sqref="N2:N11">
    <cfRule type="expression" dxfId="138" priority="6" stopIfTrue="1">
      <formula>N2=""</formula>
    </cfRule>
  </conditionalFormatting>
  <conditionalFormatting sqref="M41">
    <cfRule type="cellIs" dxfId="137" priority="5" stopIfTrue="1" operator="lessThan">
      <formula>18</formula>
    </cfRule>
  </conditionalFormatting>
  <conditionalFormatting sqref="F2:F44">
    <cfRule type="cellIs" dxfId="136" priority="4" stopIfTrue="1" operator="equal">
      <formula>"F"</formula>
    </cfRule>
  </conditionalFormatting>
  <conditionalFormatting sqref="M2:M11">
    <cfRule type="cellIs" dxfId="135" priority="3" stopIfTrue="1" operator="equal">
      <formula>"F"</formula>
    </cfRule>
  </conditionalFormatting>
  <conditionalFormatting sqref="M41:N41">
    <cfRule type="cellIs" dxfId="134" priority="2" stopIfTrue="1" operator="lessThan">
      <formula>18</formula>
    </cfRule>
  </conditionalFormatting>
  <conditionalFormatting sqref="M42:N42">
    <cfRule type="cellIs" dxfId="133"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SchuelernamenEingabe!B13</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EingabeAngabe!R53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EingabeAngabe!R54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EingabeAngabe!R2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IF(EingabeAngabe!R3=1,"Sehr gut",IF(EingabeAngabe!R3=2,"Gut",IF(EingabeAngabe!R3=3,"Befriedigend",IF(EingabeAngabe!R3=4,"Genügend",IF(EingabeAngabe!R3=5,"Nicht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32" priority="7" stopIfTrue="1">
      <formula>G2=""</formula>
    </cfRule>
  </conditionalFormatting>
  <conditionalFormatting sqref="N2:N11">
    <cfRule type="expression" dxfId="131" priority="6" stopIfTrue="1">
      <formula>N2=""</formula>
    </cfRule>
  </conditionalFormatting>
  <conditionalFormatting sqref="M41">
    <cfRule type="cellIs" dxfId="130" priority="5" stopIfTrue="1" operator="lessThan">
      <formula>18</formula>
    </cfRule>
  </conditionalFormatting>
  <conditionalFormatting sqref="F2:F44">
    <cfRule type="cellIs" dxfId="129" priority="4" stopIfTrue="1" operator="equal">
      <formula>"F"</formula>
    </cfRule>
  </conditionalFormatting>
  <conditionalFormatting sqref="M2:M11">
    <cfRule type="cellIs" dxfId="128" priority="3" stopIfTrue="1" operator="equal">
      <formula>"F"</formula>
    </cfRule>
  </conditionalFormatting>
  <conditionalFormatting sqref="M41:N41">
    <cfRule type="cellIs" dxfId="127" priority="2" stopIfTrue="1" operator="lessThan">
      <formula>18</formula>
    </cfRule>
  </conditionalFormatting>
  <conditionalFormatting sqref="M42:N42">
    <cfRule type="cellIs" dxfId="126"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O45"/>
  <sheetViews>
    <sheetView topLeftCell="A17"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SchuelernamenEingabe!B14</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EingabeAngabe!S53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EingabeAngabe!S54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EingabeAngabe!S2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IF(EingabeAngabe!S3=1,"Sehr gut",IF(EingabeAngabe!S3=2,"Gut",IF(EingabeAngabe!S3=3,"Befriedigend",IF(EingabeAngabe!S3=4,"Genügend",IF(EingabeAngabe!S3=5,"Nicht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25" priority="7" stopIfTrue="1">
      <formula>G2=""</formula>
    </cfRule>
  </conditionalFormatting>
  <conditionalFormatting sqref="N2:N11">
    <cfRule type="expression" dxfId="124" priority="6" stopIfTrue="1">
      <formula>N2=""</formula>
    </cfRule>
  </conditionalFormatting>
  <conditionalFormatting sqref="M41">
    <cfRule type="cellIs" dxfId="123" priority="5" stopIfTrue="1" operator="lessThan">
      <formula>18</formula>
    </cfRule>
  </conditionalFormatting>
  <conditionalFormatting sqref="F2:F44">
    <cfRule type="cellIs" dxfId="122" priority="4" stopIfTrue="1" operator="equal">
      <formula>"F"</formula>
    </cfRule>
  </conditionalFormatting>
  <conditionalFormatting sqref="M2:M11">
    <cfRule type="cellIs" dxfId="121" priority="3" stopIfTrue="1" operator="equal">
      <formula>"F"</formula>
    </cfRule>
  </conditionalFormatting>
  <conditionalFormatting sqref="M41:N41">
    <cfRule type="cellIs" dxfId="120" priority="2" stopIfTrue="1" operator="lessThan">
      <formula>18</formula>
    </cfRule>
  </conditionalFormatting>
  <conditionalFormatting sqref="M42:N42">
    <cfRule type="cellIs" dxfId="119"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SchuelernamenEingabe!B15</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EingabeAngabe!T53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EingabeAngabe!T54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EingabeAngabe!T2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IF(EingabeAngabe!T3=1,"Sehr gut",IF(EingabeAngabe!T3=2,"Gut",IF(EingabeAngabe!T3=3,"Befriedigend",IF(EingabeAngabe!T3=4,"Genügend",IF(EingabeAngabe!T3=5,"Nicht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18" priority="7" stopIfTrue="1">
      <formula>G2=""</formula>
    </cfRule>
  </conditionalFormatting>
  <conditionalFormatting sqref="N2:N11">
    <cfRule type="expression" dxfId="117" priority="6" stopIfTrue="1">
      <formula>N2=""</formula>
    </cfRule>
  </conditionalFormatting>
  <conditionalFormatting sqref="M41">
    <cfRule type="cellIs" dxfId="116" priority="5" stopIfTrue="1" operator="lessThan">
      <formula>18</formula>
    </cfRule>
  </conditionalFormatting>
  <conditionalFormatting sqref="F2:F44">
    <cfRule type="cellIs" dxfId="115" priority="4" stopIfTrue="1" operator="equal">
      <formula>"F"</formula>
    </cfRule>
  </conditionalFormatting>
  <conditionalFormatting sqref="M2:M11">
    <cfRule type="cellIs" dxfId="114" priority="3" stopIfTrue="1" operator="equal">
      <formula>"F"</formula>
    </cfRule>
  </conditionalFormatting>
  <conditionalFormatting sqref="M41:N41">
    <cfRule type="cellIs" dxfId="113" priority="2" stopIfTrue="1" operator="lessThan">
      <formula>18</formula>
    </cfRule>
  </conditionalFormatting>
  <conditionalFormatting sqref="M42:N42">
    <cfRule type="cellIs" dxfId="112"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SchuelernamenEingabe!B16</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EingabeAngabe!U53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EingabeAngabe!U54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EingabeAngabe!U2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IF(EingabeAngabe!U3=1,"Sehr gut",IF(EingabeAngabe!U3=2,"Gut",IF(EingabeAngabe!U3=3,"Befriedigend",IF(EingabeAngabe!U3=4,"Genügend",IF(EingabeAngabe!U3=5,"Nicht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11" priority="7" stopIfTrue="1">
      <formula>G2=""</formula>
    </cfRule>
  </conditionalFormatting>
  <conditionalFormatting sqref="N2:N11">
    <cfRule type="expression" dxfId="110" priority="6" stopIfTrue="1">
      <formula>N2=""</formula>
    </cfRule>
  </conditionalFormatting>
  <conditionalFormatting sqref="M41">
    <cfRule type="cellIs" dxfId="109" priority="5" stopIfTrue="1" operator="lessThan">
      <formula>18</formula>
    </cfRule>
  </conditionalFormatting>
  <conditionalFormatting sqref="F2:F44">
    <cfRule type="cellIs" dxfId="108" priority="4" stopIfTrue="1" operator="equal">
      <formula>"F"</formula>
    </cfRule>
  </conditionalFormatting>
  <conditionalFormatting sqref="M2:M11">
    <cfRule type="cellIs" dxfId="107" priority="3" stopIfTrue="1" operator="equal">
      <formula>"F"</formula>
    </cfRule>
  </conditionalFormatting>
  <conditionalFormatting sqref="M41:N41">
    <cfRule type="cellIs" dxfId="106" priority="2" stopIfTrue="1" operator="lessThan">
      <formula>18</formula>
    </cfRule>
  </conditionalFormatting>
  <conditionalFormatting sqref="M42:N42">
    <cfRule type="cellIs" dxfId="105"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O78"/>
  <sheetViews>
    <sheetView tabSelected="1" topLeftCell="A16" zoomScale="90" zoomScaleNormal="90" workbookViewId="0">
      <selection activeCell="AJ52" sqref="AJ52"/>
    </sheetView>
  </sheetViews>
  <sheetFormatPr baseColWidth="10" defaultRowHeight="15" x14ac:dyDescent="0.25"/>
  <cols>
    <col min="1" max="1" width="3.28515625" bestFit="1" customWidth="1"/>
    <col min="2" max="2" width="8" style="4" customWidth="1"/>
    <col min="3" max="3" width="47" style="1" customWidth="1"/>
    <col min="4" max="4" width="58.5703125" customWidth="1"/>
    <col min="5" max="5" width="65.5703125" customWidth="1"/>
    <col min="6" max="6" width="7.42578125" customWidth="1"/>
    <col min="7" max="7" width="4.85546875" bestFit="1" customWidth="1"/>
    <col min="8" max="36" width="4.28515625" customWidth="1"/>
    <col min="37" max="37" width="8.28515625" style="123" bestFit="1" customWidth="1"/>
  </cols>
  <sheetData>
    <row r="1" spans="1:37" ht="158.44999999999999" customHeight="1" x14ac:dyDescent="0.25">
      <c r="A1" s="148" t="str">
        <f>IF(D73="Notenschlüssel nur gültig bei mindestens 18 Punkten ÜT und mindestens 12 Punkten IT","N","")</f>
        <v>N</v>
      </c>
      <c r="B1" s="161" t="s">
        <v>0</v>
      </c>
      <c r="C1" s="162"/>
      <c r="D1" s="124"/>
      <c r="E1" s="124"/>
      <c r="F1" s="124"/>
      <c r="G1" s="57" t="str">
        <f>IF(Schueler1Punkte!$D$1=0,"",Schueler1Punkte!$D$1)</f>
        <v/>
      </c>
      <c r="H1" s="57" t="str">
        <f>IF(Schueler2Punkte!$D$1=0,"",Schueler2Punkte!$D$1)</f>
        <v/>
      </c>
      <c r="I1" s="57" t="str">
        <f>IF(Schueler3Punkte!$D$1=0,"",Schueler3Punkte!$D$1)</f>
        <v/>
      </c>
      <c r="J1" s="57" t="str">
        <f>IF(Schueler4Punkte!$D$1=0,"",Schueler4Punkte!$D$1)</f>
        <v/>
      </c>
      <c r="K1" s="57" t="str">
        <f>IF(Schueler5Punkte!$D$1=0,"",Schueler5Punkte!$D$1)</f>
        <v/>
      </c>
      <c r="L1" s="57" t="str">
        <f>IF(Schueler6Punkte!$D$1=0,"",Schueler6Punkte!$D$1)</f>
        <v/>
      </c>
      <c r="M1" s="57" t="str">
        <f>IF(Schueler7Punkte!$D$1=0,"",Schueler7Punkte!$D$1)</f>
        <v/>
      </c>
      <c r="N1" s="57" t="str">
        <f>IF(Schueler8Punkte!$D$1=0,"",Schueler8Punkte!$D$1)</f>
        <v/>
      </c>
      <c r="O1" s="57" t="str">
        <f>IF(Schueler9Punkte!$D$1=0,"",Schueler9Punkte!$D$1)</f>
        <v/>
      </c>
      <c r="P1" s="57" t="str">
        <f>IF(Schueler10Punkte!$D$1=0,"",Schueler10Punkte!$D$1)</f>
        <v/>
      </c>
      <c r="Q1" s="57" t="str">
        <f>IF(Schueler11Punkte!$D$1=0,"",Schueler11Punkte!$D$1)</f>
        <v/>
      </c>
      <c r="R1" s="57" t="str">
        <f>IF(Schueler12Punkte!$D$1=0,"",Schueler12Punkte!$D$1)</f>
        <v/>
      </c>
      <c r="S1" s="57" t="str">
        <f>IF(Schueler13Punkte!$D$1=0,"",Schueler13Punkte!$D$1)</f>
        <v/>
      </c>
      <c r="T1" s="57" t="str">
        <f>IF(Schueler14Punkte!$D$1=0,"",Schueler14Punkte!$D$1)</f>
        <v/>
      </c>
      <c r="U1" s="57" t="str">
        <f>IF(Schueler15Punkte!$D$1=0,"",Schueler15Punkte!$D$1)</f>
        <v/>
      </c>
      <c r="V1" s="57" t="str">
        <f>IF(Schueler16Punkte!$D$1=0,"",Schueler16Punkte!$D$1)</f>
        <v/>
      </c>
      <c r="W1" s="57" t="str">
        <f>IF(Schueler17Punkte!$D$1=0,"",Schueler17Punkte!$D$1)</f>
        <v/>
      </c>
      <c r="X1" s="57" t="str">
        <f>IF(Schueler18Punkte!$D$1=0,"",Schueler18Punkte!$D$1)</f>
        <v/>
      </c>
      <c r="Y1" s="57" t="str">
        <f>IF(Schueler19Punkte!$D$1=0,"",Schueler19Punkte!$D$1)</f>
        <v/>
      </c>
      <c r="Z1" s="57" t="str">
        <f>IF(Schueler20Punkte!$D$1=0,"",Schueler20Punkte!$D$1)</f>
        <v/>
      </c>
      <c r="AA1" s="57" t="str">
        <f>IF(Schueler21Punkte!$D$1=0,"",Schueler21Punkte!$D$1)</f>
        <v/>
      </c>
      <c r="AB1" s="57" t="str">
        <f>IF(Schueler22Punkte!$D$1=0,"",Schueler22Punkte!$D$1)</f>
        <v/>
      </c>
      <c r="AC1" s="57" t="str">
        <f>IF(Schueler23Punkte!$D$1=0,"",Schueler23Punkte!$D$1)</f>
        <v/>
      </c>
      <c r="AD1" s="57" t="str">
        <f>IF(Schueler24Punkte!$D$1=0,"",Schueler24Punkte!$D$1)</f>
        <v/>
      </c>
      <c r="AE1" s="57" t="str">
        <f>IF(Schueler25Punkte!$D$1=0,"",Schueler25Punkte!$D$1)</f>
        <v/>
      </c>
      <c r="AF1" s="57" t="str">
        <f>IF(Schueler26Punkte!$D$1=0,"",Schueler26Punkte!$D$1)</f>
        <v/>
      </c>
      <c r="AG1" s="57" t="str">
        <f>IF(Schueler27Punkte!$D$1=0,"",Schueler27Punkte!$D$1)</f>
        <v/>
      </c>
      <c r="AH1" s="57" t="str">
        <f>IF(Schueler28Punkte!$D$1=0,"",Schueler28Punkte!$D$1)</f>
        <v/>
      </c>
      <c r="AI1" s="57" t="str">
        <f>IF(Schueler29Punkte!$D$1=0,"",Schueler29Punkte!$D$1)</f>
        <v/>
      </c>
      <c r="AJ1" s="57" t="str">
        <f>IF(Schueler30Punkte!$D$1=0,"",Schueler30Punkte!$D$1)</f>
        <v/>
      </c>
      <c r="AK1" s="118" t="s">
        <v>85</v>
      </c>
    </row>
    <row r="2" spans="1:37" x14ac:dyDescent="0.25">
      <c r="A2" s="18"/>
      <c r="B2" s="15"/>
      <c r="C2" s="209" t="s">
        <v>11</v>
      </c>
      <c r="D2" s="210"/>
      <c r="E2" s="211"/>
      <c r="F2" s="50">
        <v>60</v>
      </c>
      <c r="G2" s="35" t="str">
        <f t="shared" ref="G2:AJ2" si="0">IF(G55="","",SUM(G53+G54))</f>
        <v/>
      </c>
      <c r="H2" s="35" t="str">
        <f t="shared" si="0"/>
        <v/>
      </c>
      <c r="I2" s="35" t="str">
        <f t="shared" si="0"/>
        <v/>
      </c>
      <c r="J2" s="35" t="str">
        <f t="shared" si="0"/>
        <v/>
      </c>
      <c r="K2" s="35" t="str">
        <f t="shared" si="0"/>
        <v/>
      </c>
      <c r="L2" s="35" t="str">
        <f t="shared" si="0"/>
        <v/>
      </c>
      <c r="M2" s="35" t="str">
        <f t="shared" si="0"/>
        <v/>
      </c>
      <c r="N2" s="35" t="str">
        <f t="shared" si="0"/>
        <v/>
      </c>
      <c r="O2" s="35" t="str">
        <f t="shared" si="0"/>
        <v/>
      </c>
      <c r="P2" s="35" t="str">
        <f t="shared" si="0"/>
        <v/>
      </c>
      <c r="Q2" s="35" t="str">
        <f t="shared" si="0"/>
        <v/>
      </c>
      <c r="R2" s="35" t="str">
        <f t="shared" si="0"/>
        <v/>
      </c>
      <c r="S2" s="35" t="str">
        <f t="shared" si="0"/>
        <v/>
      </c>
      <c r="T2" s="35" t="str">
        <f t="shared" si="0"/>
        <v/>
      </c>
      <c r="U2" s="35" t="str">
        <f t="shared" si="0"/>
        <v/>
      </c>
      <c r="V2" s="35" t="str">
        <f t="shared" si="0"/>
        <v/>
      </c>
      <c r="W2" s="35" t="str">
        <f t="shared" si="0"/>
        <v/>
      </c>
      <c r="X2" s="35" t="str">
        <f t="shared" si="0"/>
        <v/>
      </c>
      <c r="Y2" s="35" t="str">
        <f t="shared" si="0"/>
        <v/>
      </c>
      <c r="Z2" s="35" t="str">
        <f t="shared" si="0"/>
        <v/>
      </c>
      <c r="AA2" s="35" t="str">
        <f t="shared" si="0"/>
        <v/>
      </c>
      <c r="AB2" s="35" t="str">
        <f t="shared" si="0"/>
        <v/>
      </c>
      <c r="AC2" s="35" t="str">
        <f t="shared" si="0"/>
        <v/>
      </c>
      <c r="AD2" s="35" t="str">
        <f t="shared" si="0"/>
        <v/>
      </c>
      <c r="AE2" s="35" t="str">
        <f t="shared" si="0"/>
        <v/>
      </c>
      <c r="AF2" s="35" t="str">
        <f t="shared" si="0"/>
        <v/>
      </c>
      <c r="AG2" s="35" t="str">
        <f t="shared" si="0"/>
        <v/>
      </c>
      <c r="AH2" s="35" t="str">
        <f t="shared" si="0"/>
        <v/>
      </c>
      <c r="AI2" s="35" t="str">
        <f t="shared" si="0"/>
        <v/>
      </c>
      <c r="AJ2" s="35" t="str">
        <f t="shared" si="0"/>
        <v/>
      </c>
      <c r="AK2" s="120"/>
    </row>
    <row r="3" spans="1:37" ht="15.75" thickBot="1" x14ac:dyDescent="0.3">
      <c r="A3" s="13"/>
      <c r="B3" s="14"/>
      <c r="C3" s="209" t="s">
        <v>12</v>
      </c>
      <c r="D3" s="210"/>
      <c r="E3" s="211"/>
      <c r="F3" s="109"/>
      <c r="G3" s="146" t="str">
        <f>IF($D$73="Fehler","",IF(OR(G$1="",G$2=""),"",IF($A$1="N",(IF(OR(G53&lt;(($F$53/2)+$A$5),G54&lt;(($F$54/2)+$A$5)),5,IF(G2&lt;$G$70,4,IF(G2&lt;$G$69,3,IF(G2&lt;$G$68,2,IF(G2&gt;=$G$67,1)))))),IF(G2&lt;$G$71,5,IF(G2&lt;$G$70,4,IF(G2&lt;$G$69,3,IF(G2&lt;$G$68,2,1)))))))</f>
        <v/>
      </c>
      <c r="H3" s="146" t="str">
        <f t="shared" ref="H3:AJ3" si="1">IF(OR(H$1="",H$2=""),"",IF($A$1="N",(IF(OR(H53&lt;(($F$53/2)+$A$5),H54&lt;(($F$54/2)+$A$5)),5,IF(H2&lt;$G$70,4,IF(H2&lt;$G$69,3,IF(H2&lt;$G$68,2,IF(H2&gt;=$G$67,1)))))),IF(H2&lt;$G$71,5,IF(H2&lt;$G$70,4,IF(H2&lt;$G$69,3,IF(H2&lt;$G$68,2,1))))))</f>
        <v/>
      </c>
      <c r="I3" s="146" t="str">
        <f t="shared" si="1"/>
        <v/>
      </c>
      <c r="J3" s="146" t="str">
        <f t="shared" si="1"/>
        <v/>
      </c>
      <c r="K3" s="146" t="str">
        <f t="shared" si="1"/>
        <v/>
      </c>
      <c r="L3" s="146" t="str">
        <f t="shared" si="1"/>
        <v/>
      </c>
      <c r="M3" s="146" t="str">
        <f t="shared" si="1"/>
        <v/>
      </c>
      <c r="N3" s="146" t="str">
        <f t="shared" si="1"/>
        <v/>
      </c>
      <c r="O3" s="146" t="str">
        <f t="shared" si="1"/>
        <v/>
      </c>
      <c r="P3" s="146" t="str">
        <f t="shared" si="1"/>
        <v/>
      </c>
      <c r="Q3" s="146" t="str">
        <f t="shared" si="1"/>
        <v/>
      </c>
      <c r="R3" s="146" t="str">
        <f t="shared" si="1"/>
        <v/>
      </c>
      <c r="S3" s="146" t="str">
        <f t="shared" si="1"/>
        <v/>
      </c>
      <c r="T3" s="146" t="str">
        <f t="shared" si="1"/>
        <v/>
      </c>
      <c r="U3" s="146" t="str">
        <f t="shared" si="1"/>
        <v/>
      </c>
      <c r="V3" s="146" t="str">
        <f t="shared" si="1"/>
        <v/>
      </c>
      <c r="W3" s="146" t="str">
        <f t="shared" si="1"/>
        <v/>
      </c>
      <c r="X3" s="146" t="str">
        <f t="shared" si="1"/>
        <v/>
      </c>
      <c r="Y3" s="146" t="str">
        <f t="shared" si="1"/>
        <v/>
      </c>
      <c r="Z3" s="146" t="str">
        <f t="shared" si="1"/>
        <v/>
      </c>
      <c r="AA3" s="146" t="str">
        <f t="shared" si="1"/>
        <v/>
      </c>
      <c r="AB3" s="146" t="str">
        <f t="shared" si="1"/>
        <v/>
      </c>
      <c r="AC3" s="146" t="str">
        <f t="shared" si="1"/>
        <v/>
      </c>
      <c r="AD3" s="146" t="str">
        <f t="shared" si="1"/>
        <v/>
      </c>
      <c r="AE3" s="146" t="str">
        <f t="shared" si="1"/>
        <v/>
      </c>
      <c r="AF3" s="146" t="str">
        <f t="shared" si="1"/>
        <v/>
      </c>
      <c r="AG3" s="146" t="str">
        <f t="shared" si="1"/>
        <v/>
      </c>
      <c r="AH3" s="146" t="str">
        <f t="shared" si="1"/>
        <v/>
      </c>
      <c r="AI3" s="146" t="str">
        <f t="shared" si="1"/>
        <v/>
      </c>
      <c r="AJ3" s="146" t="str">
        <f t="shared" si="1"/>
        <v/>
      </c>
      <c r="AK3" s="147"/>
    </row>
    <row r="4" spans="1:37" x14ac:dyDescent="0.25">
      <c r="A4" s="199" t="s">
        <v>4</v>
      </c>
      <c r="B4" s="200"/>
      <c r="C4" s="201"/>
      <c r="D4" s="201"/>
      <c r="E4" s="202"/>
      <c r="F4" s="125"/>
      <c r="G4" s="126"/>
      <c r="H4" s="126"/>
      <c r="I4" s="126"/>
      <c r="J4" s="126"/>
      <c r="K4" s="126"/>
      <c r="L4" s="126"/>
      <c r="M4" s="126"/>
      <c r="N4" s="126"/>
      <c r="O4" s="126"/>
      <c r="P4" s="126"/>
      <c r="Q4" s="126"/>
      <c r="R4" s="126"/>
      <c r="S4" s="126"/>
      <c r="T4" s="126"/>
      <c r="U4" s="126"/>
      <c r="V4" s="126"/>
      <c r="W4" s="126"/>
      <c r="X4" s="126"/>
      <c r="Y4" s="126"/>
      <c r="Z4" s="126"/>
      <c r="AA4" s="126"/>
      <c r="AB4" s="126"/>
      <c r="AC4" s="126"/>
      <c r="AD4" s="126"/>
      <c r="AE4" s="126"/>
      <c r="AF4" s="126"/>
      <c r="AG4" s="126"/>
      <c r="AH4" s="126"/>
      <c r="AI4" s="126"/>
      <c r="AJ4" s="126"/>
      <c r="AK4" s="119"/>
    </row>
    <row r="5" spans="1:37" x14ac:dyDescent="0.25">
      <c r="A5" s="43">
        <v>0</v>
      </c>
      <c r="B5" s="127"/>
      <c r="C5" s="203" t="s">
        <v>5</v>
      </c>
      <c r="D5" s="201"/>
      <c r="E5" s="202"/>
      <c r="F5" s="51">
        <v>12</v>
      </c>
      <c r="G5" s="35" t="str">
        <f>IF(OR(G6="",G6="f"),"",SUM(G6,G8,G10,G12,G14,G16,G18,G20,G22,G24,G26,G28))</f>
        <v/>
      </c>
      <c r="H5" s="35" t="str">
        <f t="shared" ref="H5:AJ5" si="2">IF(OR(H6="",H6="f"),"",SUM(H6,H8,H10,H12,H14,H16,H18,H20,H22,H24,H26,H28))</f>
        <v/>
      </c>
      <c r="I5" s="35" t="str">
        <f t="shared" si="2"/>
        <v/>
      </c>
      <c r="J5" s="35" t="str">
        <f t="shared" si="2"/>
        <v/>
      </c>
      <c r="K5" s="35" t="str">
        <f t="shared" si="2"/>
        <v/>
      </c>
      <c r="L5" s="35" t="str">
        <f t="shared" si="2"/>
        <v/>
      </c>
      <c r="M5" s="35" t="str">
        <f t="shared" si="2"/>
        <v/>
      </c>
      <c r="N5" s="35" t="str">
        <f t="shared" si="2"/>
        <v/>
      </c>
      <c r="O5" s="35" t="str">
        <f t="shared" si="2"/>
        <v/>
      </c>
      <c r="P5" s="35" t="str">
        <f t="shared" si="2"/>
        <v/>
      </c>
      <c r="Q5" s="35" t="str">
        <f t="shared" si="2"/>
        <v/>
      </c>
      <c r="R5" s="35" t="str">
        <f t="shared" si="2"/>
        <v/>
      </c>
      <c r="S5" s="35" t="str">
        <f t="shared" si="2"/>
        <v/>
      </c>
      <c r="T5" s="35" t="str">
        <f t="shared" si="2"/>
        <v/>
      </c>
      <c r="U5" s="35" t="str">
        <f t="shared" si="2"/>
        <v/>
      </c>
      <c r="V5" s="35" t="str">
        <f t="shared" si="2"/>
        <v/>
      </c>
      <c r="W5" s="35" t="str">
        <f t="shared" si="2"/>
        <v/>
      </c>
      <c r="X5" s="35" t="str">
        <f t="shared" si="2"/>
        <v/>
      </c>
      <c r="Y5" s="35" t="str">
        <f t="shared" si="2"/>
        <v/>
      </c>
      <c r="Z5" s="35" t="str">
        <f t="shared" si="2"/>
        <v/>
      </c>
      <c r="AA5" s="35" t="str">
        <f t="shared" si="2"/>
        <v/>
      </c>
      <c r="AB5" s="35" t="str">
        <f t="shared" si="2"/>
        <v/>
      </c>
      <c r="AC5" s="35" t="str">
        <f t="shared" si="2"/>
        <v/>
      </c>
      <c r="AD5" s="35" t="str">
        <f t="shared" si="2"/>
        <v/>
      </c>
      <c r="AE5" s="35" t="str">
        <f t="shared" si="2"/>
        <v/>
      </c>
      <c r="AF5" s="35" t="str">
        <f t="shared" si="2"/>
        <v/>
      </c>
      <c r="AG5" s="35" t="str">
        <f t="shared" si="2"/>
        <v/>
      </c>
      <c r="AH5" s="35" t="str">
        <f t="shared" si="2"/>
        <v/>
      </c>
      <c r="AI5" s="35" t="str">
        <f t="shared" si="2"/>
        <v/>
      </c>
      <c r="AJ5" s="35" t="str">
        <f t="shared" si="2"/>
        <v/>
      </c>
      <c r="AK5" s="119"/>
    </row>
    <row r="6" spans="1:37" s="3" customFormat="1" x14ac:dyDescent="0.25">
      <c r="A6" s="206">
        <v>1</v>
      </c>
      <c r="B6" s="204" t="s">
        <v>23</v>
      </c>
      <c r="C6" s="178"/>
      <c r="D6" s="179"/>
      <c r="E6" s="180"/>
      <c r="F6" s="177">
        <v>1</v>
      </c>
      <c r="G6" s="164" t="str">
        <f>IF(Schueler1Punkte!$D$1=0,"",IF(Schueler1Punkte!$G2="","f",IF(Schueler1Punkte!$G2&gt;1,"f",Schueler1Punkte!$G2)))</f>
        <v/>
      </c>
      <c r="H6" s="164" t="str">
        <f>IF(Schueler2Punkte!$D$1=0,"",IF(Schueler2Punkte!$G2="","f",IF(Schueler2Punkte!$G2&gt;1,"f",Schueler2Punkte!$G2)))</f>
        <v/>
      </c>
      <c r="I6" s="164" t="str">
        <f>IF(Schueler3Punkte!$D$1=0,"",IF(Schueler3Punkte!$G2="","f",IF(Schueler3Punkte!$G2&gt;1,"f",Schueler3Punkte!$G2)))</f>
        <v/>
      </c>
      <c r="J6" s="164" t="str">
        <f>IF(Schueler4Punkte!$D$1=0,"",IF(Schueler4Punkte!$G2="","f",IF(Schueler4Punkte!$G2&gt;1,"f",Schueler4Punkte!$G2)))</f>
        <v/>
      </c>
      <c r="K6" s="164" t="str">
        <f>IF(Schueler5Punkte!$D$1=0,"",IF(Schueler5Punkte!$G2="","f",IF(Schueler5Punkte!$G2&gt;1,"f",Schueler5Punkte!$G2)))</f>
        <v/>
      </c>
      <c r="L6" s="164" t="str">
        <f>IF(Schueler6Punkte!$D$1=0,"",IF(Schueler6Punkte!$G2="","f",IF(Schueler6Punkte!$G2&gt;1,"f",Schueler6Punkte!$G2)))</f>
        <v/>
      </c>
      <c r="M6" s="164" t="str">
        <f>IF(Schueler7Punkte!$D$1=0,"",IF(Schueler7Punkte!$G2="","f",IF(Schueler7Punkte!$G2&gt;1,"f",Schueler7Punkte!$G2)))</f>
        <v/>
      </c>
      <c r="N6" s="164" t="str">
        <f>IF(Schueler8Punkte!$D$1=0,"",IF(Schueler8Punkte!$G2="","f",IF(Schueler8Punkte!$G2&gt;1,"f",Schueler8Punkte!$G2)))</f>
        <v/>
      </c>
      <c r="O6" s="164" t="str">
        <f>IF(Schueler9Punkte!$D$1=0,"",IF(Schueler9Punkte!$G2="","f",IF(Schueler9Punkte!$G2&gt;1,"f",Schueler9Punkte!$G2)))</f>
        <v/>
      </c>
      <c r="P6" s="164" t="str">
        <f>IF(Schueler10Punkte!$D$1=0,"",IF(Schueler10Punkte!$G2="","f",IF(Schueler10Punkte!$G2&gt;1,"f",Schueler10Punkte!$G2)))</f>
        <v/>
      </c>
      <c r="Q6" s="164" t="str">
        <f>IF(Schueler11Punkte!$D$1=0,"",IF(Schueler11Punkte!$G2="","f",IF(Schueler11Punkte!$G2&gt;1,"f",Schueler11Punkte!$G2)))</f>
        <v/>
      </c>
      <c r="R6" s="164" t="str">
        <f>IF(Schueler12Punkte!$D$1=0,"",IF(Schueler12Punkte!$G2="","f",IF(Schueler12Punkte!$G2&gt;1,"f",Schueler12Punkte!$G2)))</f>
        <v/>
      </c>
      <c r="S6" s="164" t="str">
        <f>IF(Schueler13Punkte!$D$1=0,"",IF(Schueler13Punkte!$G2="","f",IF(Schueler13Punkte!$G2&gt;1,"f",Schueler13Punkte!$G2)))</f>
        <v/>
      </c>
      <c r="T6" s="164" t="str">
        <f>IF(Schueler14Punkte!$D$1=0,"",IF(Schueler14Punkte!$G2="","f",IF(Schueler14Punkte!$G2&gt;1,"f",Schueler14Punkte!$G2)))</f>
        <v/>
      </c>
      <c r="U6" s="164" t="str">
        <f>IF(Schueler15Punkte!$D$1=0,"",IF(Schueler15Punkte!$G2="","f",IF(Schueler15Punkte!$G2&gt;1,"f",Schueler15Punkte!$G2)))</f>
        <v/>
      </c>
      <c r="V6" s="164" t="str">
        <f>IF(Schueler16Punkte!$D$1=0,"",IF(Schueler16Punkte!$G2="","f",IF(Schueler16Punkte!$G2&gt;1,"f",Schueler16Punkte!$G2)))</f>
        <v/>
      </c>
      <c r="W6" s="164" t="str">
        <f>IF(Schueler17Punkte!$D$1=0,"",IF(Schueler17Punkte!$G2="","f",IF(Schueler17Punkte!$G2&gt;1,"f",Schueler17Punkte!$G2)))</f>
        <v/>
      </c>
      <c r="X6" s="164" t="str">
        <f>IF(Schueler18Punkte!$D$1=0,"",IF(Schueler18Punkte!$G2="","f",IF(Schueler18Punkte!$G2&gt;1,"f",Schueler18Punkte!$G2)))</f>
        <v/>
      </c>
      <c r="Y6" s="164" t="str">
        <f>IF(Schueler19Punkte!$D$1=0,"",IF(Schueler19Punkte!$G2="","f",IF(Schueler19Punkte!$G2&gt;1,"f",Schueler19Punkte!$G2)))</f>
        <v/>
      </c>
      <c r="Z6" s="164" t="str">
        <f>IF(Schueler20Punkte!$D$1=0,"",IF(Schueler20Punkte!$G2="","f",IF(Schueler20Punkte!$G2&gt;1,"f",Schueler20Punkte!$G2)))</f>
        <v/>
      </c>
      <c r="AA6" s="164" t="str">
        <f>IF(Schueler21Punkte!$D$1=0,"",IF(Schueler21Punkte!$G2="","f",IF(Schueler21Punkte!$G2&gt;1,"f",Schueler21Punkte!$G2)))</f>
        <v/>
      </c>
      <c r="AB6" s="164" t="str">
        <f>IF(Schueler22Punkte!$D$1=0,"",IF(Schueler22Punkte!$G2="","f",IF(Schueler22Punkte!$G2&gt;1,"f",Schueler22Punkte!$G2)))</f>
        <v/>
      </c>
      <c r="AC6" s="164" t="str">
        <f>IF(Schueler23Punkte!$D$1=0,"",IF(Schueler23Punkte!$G2="","f",IF(Schueler23Punkte!$G2&gt;1,"f",Schueler23Punkte!$G2)))</f>
        <v/>
      </c>
      <c r="AD6" s="164" t="str">
        <f>IF(Schueler24Punkte!$D$1=0,"",IF(Schueler24Punkte!$G2="","f",IF(Schueler24Punkte!$G2&gt;1,"f",Schueler24Punkte!$G2)))</f>
        <v/>
      </c>
      <c r="AE6" s="164" t="str">
        <f>IF(Schueler25Punkte!$D$1=0,"",IF(Schueler25Punkte!$G2="","f",IF(Schueler25Punkte!$G2&gt;1,"f",Schueler25Punkte!$G2)))</f>
        <v/>
      </c>
      <c r="AF6" s="164" t="str">
        <f>IF(Schueler26Punkte!$D$1=0,"",IF(Schueler26Punkte!$G2="","f",IF(Schueler26Punkte!$G2&gt;1,"f",Schueler26Punkte!$G2)))</f>
        <v/>
      </c>
      <c r="AG6" s="164" t="str">
        <f>IF(Schueler27Punkte!$D$1=0,"",IF(Schueler27Punkte!$G2="","f",IF(Schueler27Punkte!$G2&gt;1,"f",Schueler27Punkte!$G2)))</f>
        <v/>
      </c>
      <c r="AH6" s="164" t="str">
        <f>IF(Schueler28Punkte!$D$1=0,"",IF(Schueler28Punkte!$G2="","f",IF(Schueler28Punkte!$G2&gt;1,"f",Schueler28Punkte!$G2)))</f>
        <v/>
      </c>
      <c r="AI6" s="164" t="str">
        <f>IF(Schueler29Punkte!$D$1=0,"",IF(Schueler29Punkte!$G2="","f",IF(Schueler29Punkte!$G2&gt;1,"f",Schueler29Punkte!$G2)))</f>
        <v/>
      </c>
      <c r="AJ6" s="164" t="str">
        <f>IF(Schueler30Punkte!$D$1=0,"",IF(Schueler30Punkte!$G2="","f",IF(Schueler30Punkte!$G2&gt;1,"f",Schueler30Punkte!$G2)))</f>
        <v/>
      </c>
      <c r="AK6" s="163" t="e">
        <f>COUNTIF(G6:AJ6,1)/(COUNTIF(G6:AJ6,1)+COUNTIF(G6:AJ6,0))</f>
        <v>#DIV/0!</v>
      </c>
    </row>
    <row r="7" spans="1:37" s="3" customFormat="1" x14ac:dyDescent="0.25">
      <c r="A7" s="165"/>
      <c r="B7" s="205"/>
      <c r="C7" s="181"/>
      <c r="D7" s="208"/>
      <c r="E7" s="183"/>
      <c r="F7" s="165"/>
      <c r="G7" s="165"/>
      <c r="H7" s="165"/>
      <c r="I7" s="165"/>
      <c r="J7" s="165"/>
      <c r="K7" s="165"/>
      <c r="L7" s="165"/>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3"/>
    </row>
    <row r="8" spans="1:37" x14ac:dyDescent="0.25">
      <c r="A8" s="207">
        <v>2</v>
      </c>
      <c r="B8" s="196" t="s">
        <v>24</v>
      </c>
      <c r="C8" s="178"/>
      <c r="D8" s="179"/>
      <c r="E8" s="180"/>
      <c r="F8" s="177">
        <v>1</v>
      </c>
      <c r="G8" s="164" t="str">
        <f>IF(Schueler1Punkte!$D$1=0,"",IF(Schueler1Punkte!$G4="","f",IF(Schueler1Punkte!$G4&gt;1,"f",Schueler1Punkte!$G4)))</f>
        <v/>
      </c>
      <c r="H8" s="164" t="str">
        <f>IF(Schueler2Punkte!$D$1=0,"",IF(Schueler2Punkte!$G4="","f",IF(Schueler2Punkte!$G4&gt;1,"f",Schueler2Punkte!$G4)))</f>
        <v/>
      </c>
      <c r="I8" s="164" t="str">
        <f>IF(Schueler3Punkte!$D$1=0,"",IF(Schueler3Punkte!$G4="","f",IF(Schueler3Punkte!$G4&gt;1,"f",Schueler3Punkte!$G4)))</f>
        <v/>
      </c>
      <c r="J8" s="164" t="str">
        <f>IF(Schueler4Punkte!$D$1=0,"",IF(Schueler4Punkte!$G4="","f",IF(Schueler4Punkte!$G4&gt;1,"f",Schueler4Punkte!$G4)))</f>
        <v/>
      </c>
      <c r="K8" s="164" t="str">
        <f>IF(Schueler5Punkte!$D$1=0,"",IF(Schueler5Punkte!$G4="","f",IF(Schueler5Punkte!$G4&gt;1,"f",Schueler5Punkte!$G4)))</f>
        <v/>
      </c>
      <c r="L8" s="164" t="str">
        <f>IF(Schueler6Punkte!$D$1=0,"",IF(Schueler6Punkte!$G4="","f",IF(Schueler6Punkte!$G4&gt;1,"f",Schueler6Punkte!$G4)))</f>
        <v/>
      </c>
      <c r="M8" s="164" t="str">
        <f>IF(Schueler7Punkte!$D$1=0,"",IF(Schueler7Punkte!$G4="","f",IF(Schueler7Punkte!$G4&gt;1,"f",Schueler7Punkte!$G4)))</f>
        <v/>
      </c>
      <c r="N8" s="164" t="str">
        <f>IF(Schueler8Punkte!$D$1=0,"",IF(Schueler8Punkte!$G4="","f",IF(Schueler8Punkte!$G4&gt;1,"f",Schueler8Punkte!$G4)))</f>
        <v/>
      </c>
      <c r="O8" s="164" t="str">
        <f>IF(Schueler9Punkte!$D$1=0,"",IF(Schueler9Punkte!$G4="","f",IF(Schueler9Punkte!$G4&gt;1,"f",Schueler9Punkte!$G4)))</f>
        <v/>
      </c>
      <c r="P8" s="164" t="str">
        <f>IF(Schueler10Punkte!$D$1=0,"",IF(Schueler10Punkte!$G4="","f",IF(Schueler10Punkte!$G4&gt;1,"f",Schueler10Punkte!$G4)))</f>
        <v/>
      </c>
      <c r="Q8" s="164" t="str">
        <f>IF(Schueler11Punkte!$D$1=0,"",IF(Schueler11Punkte!$G4="","f",IF(Schueler11Punkte!$G4&gt;1,"f",Schueler11Punkte!$G4)))</f>
        <v/>
      </c>
      <c r="R8" s="164" t="str">
        <f>IF(Schueler12Punkte!$D$1=0,"",IF(Schueler12Punkte!$G4="","f",IF(Schueler12Punkte!$G4&gt;1,"f",Schueler12Punkte!$G4)))</f>
        <v/>
      </c>
      <c r="S8" s="164" t="str">
        <f>IF(Schueler13Punkte!$D$1=0,"",IF(Schueler13Punkte!$G4="","f",IF(Schueler13Punkte!$G4&gt;1,"f",Schueler13Punkte!$G4)))</f>
        <v/>
      </c>
      <c r="T8" s="164" t="str">
        <f>IF(Schueler14Punkte!$D$1=0,"",IF(Schueler14Punkte!$G4="","f",IF(Schueler14Punkte!$G4&gt;1,"f",Schueler14Punkte!$G4)))</f>
        <v/>
      </c>
      <c r="U8" s="164" t="str">
        <f>IF(Schueler15Punkte!$D$1=0,"",IF(Schueler15Punkte!$G4="","f",IF(Schueler15Punkte!$G4&gt;1,"f",Schueler15Punkte!$G4)))</f>
        <v/>
      </c>
      <c r="V8" s="164" t="str">
        <f>IF(Schueler16Punkte!$D$1=0,"",IF(Schueler16Punkte!$G4="","f",IF(Schueler16Punkte!$G4&gt;1,"f",Schueler16Punkte!$G4)))</f>
        <v/>
      </c>
      <c r="W8" s="164" t="str">
        <f>IF(Schueler17Punkte!$D$1=0,"",IF(Schueler17Punkte!$G4="","f",IF(Schueler17Punkte!$G4&gt;1,"f",Schueler17Punkte!$G4)))</f>
        <v/>
      </c>
      <c r="X8" s="164" t="str">
        <f>IF(Schueler18Punkte!$D$1=0,"",IF(Schueler18Punkte!$G4="","f",IF(Schueler18Punkte!$G4&gt;1,"f",Schueler18Punkte!$G4)))</f>
        <v/>
      </c>
      <c r="Y8" s="164" t="str">
        <f>IF(Schueler19Punkte!$D$1=0,"",IF(Schueler19Punkte!$G4="","f",IF(Schueler19Punkte!$G4&gt;1,"f",Schueler19Punkte!$G4)))</f>
        <v/>
      </c>
      <c r="Z8" s="164" t="str">
        <f>IF(Schueler20Punkte!$D$1=0,"",IF(Schueler20Punkte!$G4="","f",IF(Schueler20Punkte!$G4&gt;1,"f",Schueler20Punkte!$G4)))</f>
        <v/>
      </c>
      <c r="AA8" s="164" t="str">
        <f>IF(Schueler21Punkte!$D$1=0,"",IF(Schueler21Punkte!$G4="","f",IF(Schueler21Punkte!$G4&gt;1,"f",Schueler21Punkte!$G4)))</f>
        <v/>
      </c>
      <c r="AB8" s="164" t="str">
        <f>IF(Schueler22Punkte!$D$1=0,"",IF(Schueler22Punkte!$G4="","f",IF(Schueler22Punkte!$G4&gt;1,"f",Schueler22Punkte!$G4)))</f>
        <v/>
      </c>
      <c r="AC8" s="164" t="str">
        <f>IF(Schueler23Punkte!$D$1=0,"",IF(Schueler23Punkte!$G4="","f",IF(Schueler23Punkte!$G4&gt;1,"f",Schueler23Punkte!$G4)))</f>
        <v/>
      </c>
      <c r="AD8" s="164" t="str">
        <f>IF(Schueler24Punkte!$D$1=0,"",IF(Schueler24Punkte!$G4="","f",IF(Schueler24Punkte!$G4&gt;1,"f",Schueler24Punkte!$G4)))</f>
        <v/>
      </c>
      <c r="AE8" s="164" t="str">
        <f>IF(Schueler25Punkte!$D$1=0,"",IF(Schueler25Punkte!$G4="","f",IF(Schueler25Punkte!$G4&gt;1,"f",Schueler25Punkte!$G4)))</f>
        <v/>
      </c>
      <c r="AF8" s="164" t="str">
        <f>IF(Schueler26Punkte!$D$1=0,"",IF(Schueler26Punkte!$G4="","f",IF(Schueler26Punkte!$G4&gt;1,"f",Schueler26Punkte!$G4)))</f>
        <v/>
      </c>
      <c r="AG8" s="164" t="str">
        <f>IF(Schueler27Punkte!$D$1=0,"",IF(Schueler27Punkte!$G4="","f",IF(Schueler27Punkte!$G4&gt;1,"f",Schueler27Punkte!$G4)))</f>
        <v/>
      </c>
      <c r="AH8" s="164" t="str">
        <f>IF(Schueler28Punkte!$D$1=0,"",IF(Schueler28Punkte!$G4="","f",IF(Schueler28Punkte!$G4&gt;1,"f",Schueler28Punkte!$G4)))</f>
        <v/>
      </c>
      <c r="AI8" s="164" t="str">
        <f>IF(Schueler29Punkte!$D$1=0,"",IF(Schueler29Punkte!$G4="","f",IF(Schueler29Punkte!$G4&gt;1,"f",Schueler29Punkte!$G4)))</f>
        <v/>
      </c>
      <c r="AJ8" s="164" t="str">
        <f>IF(Schueler30Punkte!$D$1=0,"",IF(Schueler30Punkte!$G4="","f",IF(Schueler30Punkte!$G4&gt;1,"f",Schueler30Punkte!$G4)))</f>
        <v/>
      </c>
      <c r="AK8" s="163" t="e">
        <f>COUNTIF(G8:AJ8,1)/(COUNTIF(G8:AJ8,1)+COUNTIF(G8:AJ8,0))</f>
        <v>#DIV/0!</v>
      </c>
    </row>
    <row r="9" spans="1:37" x14ac:dyDescent="0.25">
      <c r="A9" s="165"/>
      <c r="B9" s="165"/>
      <c r="C9" s="181"/>
      <c r="D9" s="182"/>
      <c r="E9" s="183"/>
      <c r="F9" s="165"/>
      <c r="G9" s="165"/>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5"/>
      <c r="AI9" s="165"/>
      <c r="AJ9" s="165"/>
      <c r="AK9" s="163"/>
    </row>
    <row r="10" spans="1:37" x14ac:dyDescent="0.25">
      <c r="A10" s="207">
        <v>3</v>
      </c>
      <c r="B10" s="196" t="s">
        <v>25</v>
      </c>
      <c r="C10" s="178"/>
      <c r="D10" s="179"/>
      <c r="E10" s="180"/>
      <c r="F10" s="177">
        <v>1</v>
      </c>
      <c r="G10" s="164" t="str">
        <f>IF(Schueler1Punkte!$D$1=0,"",IF(Schueler1Punkte!$G6="","f",IF(Schueler1Punkte!$G6&gt;1,"f",Schueler1Punkte!$G6)))</f>
        <v/>
      </c>
      <c r="H10" s="164" t="str">
        <f>IF(Schueler2Punkte!$D$1=0,"",IF(Schueler2Punkte!$G6="","f",IF(Schueler2Punkte!$G6&gt;1,"f",Schueler2Punkte!$G6)))</f>
        <v/>
      </c>
      <c r="I10" s="164" t="str">
        <f>IF(Schueler3Punkte!$D$1=0,"",IF(Schueler3Punkte!$G6="","f",IF(Schueler3Punkte!$G6&gt;1,"f",Schueler3Punkte!$G6)))</f>
        <v/>
      </c>
      <c r="J10" s="164" t="str">
        <f>IF(Schueler4Punkte!$D$1=0,"",IF(Schueler4Punkte!$G6="","f",IF(Schueler4Punkte!$G6&gt;1,"f",Schueler4Punkte!$G6)))</f>
        <v/>
      </c>
      <c r="K10" s="164" t="str">
        <f>IF(Schueler5Punkte!$D$1=0,"",IF(Schueler5Punkte!$G6="","f",IF(Schueler5Punkte!$G6&gt;1,"f",Schueler5Punkte!$G6)))</f>
        <v/>
      </c>
      <c r="L10" s="164" t="str">
        <f>IF(Schueler6Punkte!$D$1=0,"",IF(Schueler6Punkte!$G6="","f",IF(Schueler6Punkte!$G6&gt;1,"f",Schueler6Punkte!$G6)))</f>
        <v/>
      </c>
      <c r="M10" s="164" t="str">
        <f>IF(Schueler7Punkte!$D$1=0,"",IF(Schueler7Punkte!$G6="","f",IF(Schueler7Punkte!$G6&gt;1,"f",Schueler7Punkte!$G6)))</f>
        <v/>
      </c>
      <c r="N10" s="164" t="str">
        <f>IF(Schueler8Punkte!$D$1=0,"",IF(Schueler8Punkte!$G6="","f",IF(Schueler8Punkte!$G6&gt;1,"f",Schueler8Punkte!$G6)))</f>
        <v/>
      </c>
      <c r="O10" s="164" t="str">
        <f>IF(Schueler9Punkte!$D$1=0,"",IF(Schueler9Punkte!$G6="","f",IF(Schueler9Punkte!$G6&gt;1,"f",Schueler9Punkte!$G6)))</f>
        <v/>
      </c>
      <c r="P10" s="164" t="str">
        <f>IF(Schueler10Punkte!$D$1=0,"",IF(Schueler10Punkte!$G6="","f",IF(Schueler10Punkte!$G6&gt;1,"f",Schueler10Punkte!$G6)))</f>
        <v/>
      </c>
      <c r="Q10" s="164" t="str">
        <f>IF(Schueler11Punkte!$D$1=0,"",IF(Schueler11Punkte!$G6="","f",IF(Schueler11Punkte!$G6&gt;1,"f",Schueler11Punkte!$G6)))</f>
        <v/>
      </c>
      <c r="R10" s="164" t="str">
        <f>IF(Schueler12Punkte!$D$1=0,"",IF(Schueler12Punkte!$G6="","f",IF(Schueler12Punkte!$G6&gt;1,"f",Schueler12Punkte!$G6)))</f>
        <v/>
      </c>
      <c r="S10" s="164" t="str">
        <f>IF(Schueler13Punkte!$D$1=0,"",IF(Schueler13Punkte!$G6="","f",IF(Schueler13Punkte!$G6&gt;1,"f",Schueler13Punkte!$G6)))</f>
        <v/>
      </c>
      <c r="T10" s="164" t="str">
        <f>IF(Schueler14Punkte!$D$1=0,"",IF(Schueler14Punkte!$G6="","f",IF(Schueler14Punkte!$G6&gt;1,"f",Schueler14Punkte!$G6)))</f>
        <v/>
      </c>
      <c r="U10" s="164" t="str">
        <f>IF(Schueler15Punkte!$D$1=0,"",IF(Schueler15Punkte!$G6="","f",IF(Schueler15Punkte!$G6&gt;1,"f",Schueler15Punkte!$G6)))</f>
        <v/>
      </c>
      <c r="V10" s="164" t="str">
        <f>IF(Schueler16Punkte!$D$1=0,"",IF(Schueler16Punkte!$G6="","f",IF(Schueler16Punkte!$G6&gt;1,"f",Schueler16Punkte!$G6)))</f>
        <v/>
      </c>
      <c r="W10" s="164" t="str">
        <f>IF(Schueler17Punkte!$D$1=0,"",IF(Schueler17Punkte!$G6="","f",IF(Schueler17Punkte!$G6&gt;1,"f",Schueler17Punkte!$G6)))</f>
        <v/>
      </c>
      <c r="X10" s="164" t="str">
        <f>IF(Schueler18Punkte!$D$1=0,"",IF(Schueler18Punkte!$G6="","f",IF(Schueler18Punkte!$G6&gt;1,"f",Schueler18Punkte!$G6)))</f>
        <v/>
      </c>
      <c r="Y10" s="164" t="str">
        <f>IF(Schueler19Punkte!$D$1=0,"",IF(Schueler19Punkte!$G6="","f",IF(Schueler19Punkte!$G6&gt;1,"f",Schueler19Punkte!$G6)))</f>
        <v/>
      </c>
      <c r="Z10" s="164" t="str">
        <f>IF(Schueler20Punkte!$D$1=0,"",IF(Schueler20Punkte!$G6="","f",IF(Schueler20Punkte!$G6&gt;1,"f",Schueler20Punkte!$G6)))</f>
        <v/>
      </c>
      <c r="AA10" s="164" t="str">
        <f>IF(Schueler21Punkte!$D$1=0,"",IF(Schueler21Punkte!$G6="","f",IF(Schueler21Punkte!$G6&gt;1,"f",Schueler21Punkte!$G6)))</f>
        <v/>
      </c>
      <c r="AB10" s="164" t="str">
        <f>IF(Schueler22Punkte!$D$1=0,"",IF(Schueler22Punkte!$G6="","f",IF(Schueler22Punkte!$G6&gt;1,"f",Schueler22Punkte!$G6)))</f>
        <v/>
      </c>
      <c r="AC10" s="164" t="str">
        <f>IF(Schueler23Punkte!$D$1=0,"",IF(Schueler23Punkte!$G6="","f",IF(Schueler23Punkte!$G6&gt;1,"f",Schueler23Punkte!$G6)))</f>
        <v/>
      </c>
      <c r="AD10" s="164" t="str">
        <f>IF(Schueler24Punkte!$D$1=0,"",IF(Schueler24Punkte!$G6="","f",IF(Schueler24Punkte!$G6&gt;1,"f",Schueler24Punkte!$G6)))</f>
        <v/>
      </c>
      <c r="AE10" s="164" t="str">
        <f>IF(Schueler25Punkte!$D$1=0,"",IF(Schueler25Punkte!$G6="","f",IF(Schueler25Punkte!$G6&gt;1,"f",Schueler25Punkte!$G6)))</f>
        <v/>
      </c>
      <c r="AF10" s="164" t="str">
        <f>IF(Schueler26Punkte!$D$1=0,"",IF(Schueler26Punkte!$G6="","f",IF(Schueler26Punkte!$G6&gt;1,"f",Schueler26Punkte!$G6)))</f>
        <v/>
      </c>
      <c r="AG10" s="164" t="str">
        <f>IF(Schueler27Punkte!$D$1=0,"",IF(Schueler27Punkte!$G6="","f",IF(Schueler27Punkte!$G6&gt;1,"f",Schueler27Punkte!$G6)))</f>
        <v/>
      </c>
      <c r="AH10" s="164" t="str">
        <f>IF(Schueler28Punkte!$D$1=0,"",IF(Schueler28Punkte!$G6="","f",IF(Schueler28Punkte!$G6&gt;1,"f",Schueler28Punkte!$G6)))</f>
        <v/>
      </c>
      <c r="AI10" s="164" t="str">
        <f>IF(Schueler29Punkte!$D$1=0,"",IF(Schueler29Punkte!$G6="","f",IF(Schueler29Punkte!$G6&gt;1,"f",Schueler29Punkte!$G6)))</f>
        <v/>
      </c>
      <c r="AJ10" s="164" t="str">
        <f>IF(Schueler30Punkte!$D$1=0,"",IF(Schueler30Punkte!$G6="","f",IF(Schueler30Punkte!$G6&gt;1,"f",Schueler30Punkte!$G6)))</f>
        <v/>
      </c>
      <c r="AK10" s="163" t="e">
        <f>COUNTIF(G10:AJ10,1)/(COUNTIF(G10:AJ10,1)+COUNTIF(G10:AJ10,0))</f>
        <v>#DIV/0!</v>
      </c>
    </row>
    <row r="11" spans="1:37" x14ac:dyDescent="0.25">
      <c r="A11" s="165"/>
      <c r="B11" s="165"/>
      <c r="C11" s="181"/>
      <c r="D11" s="182"/>
      <c r="E11" s="183"/>
      <c r="F11" s="165"/>
      <c r="G11" s="165"/>
      <c r="H11" s="165"/>
      <c r="I11" s="165"/>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c r="AH11" s="165"/>
      <c r="AI11" s="165"/>
      <c r="AJ11" s="165"/>
      <c r="AK11" s="163"/>
    </row>
    <row r="12" spans="1:37" x14ac:dyDescent="0.25">
      <c r="A12" s="207">
        <v>4</v>
      </c>
      <c r="B12" s="196" t="s">
        <v>26</v>
      </c>
      <c r="C12" s="178"/>
      <c r="D12" s="179"/>
      <c r="E12" s="180"/>
      <c r="F12" s="177">
        <v>1</v>
      </c>
      <c r="G12" s="164" t="str">
        <f>IF(Schueler1Punkte!$D$1=0,"",IF(Schueler1Punkte!$G8="","f",IF(Schueler1Punkte!$G8&gt;1,"f",Schueler1Punkte!$G8)))</f>
        <v/>
      </c>
      <c r="H12" s="164" t="str">
        <f>IF(Schueler2Punkte!$D$1=0,"",IF(Schueler2Punkte!$G8="","f",IF(Schueler2Punkte!$G8&gt;1,"f",Schueler2Punkte!$G8)))</f>
        <v/>
      </c>
      <c r="I12" s="164" t="str">
        <f>IF(Schueler3Punkte!$D$1=0,"",IF(Schueler3Punkte!$G8="","f",IF(Schueler3Punkte!$G8&gt;1,"f",Schueler3Punkte!$G8)))</f>
        <v/>
      </c>
      <c r="J12" s="164" t="str">
        <f>IF(Schueler4Punkte!$D$1=0,"",IF(Schueler4Punkte!$G8="","f",IF(Schueler4Punkte!$G8&gt;1,"f",Schueler4Punkte!$G8)))</f>
        <v/>
      </c>
      <c r="K12" s="164" t="str">
        <f>IF(Schueler5Punkte!$D$1=0,"",IF(Schueler5Punkte!$G8="","f",IF(Schueler5Punkte!$G8&gt;1,"f",Schueler5Punkte!$G8)))</f>
        <v/>
      </c>
      <c r="L12" s="164" t="str">
        <f>IF(Schueler6Punkte!$D$1=0,"",IF(Schueler6Punkte!$G8="","f",IF(Schueler6Punkte!$G8&gt;1,"f",Schueler6Punkte!$G8)))</f>
        <v/>
      </c>
      <c r="M12" s="164" t="str">
        <f>IF(Schueler7Punkte!$D$1=0,"",IF(Schueler7Punkte!$G8="","f",IF(Schueler7Punkte!$G8&gt;1,"f",Schueler7Punkte!$G8)))</f>
        <v/>
      </c>
      <c r="N12" s="164" t="str">
        <f>IF(Schueler8Punkte!$D$1=0,"",IF(Schueler8Punkte!$G8="","f",IF(Schueler8Punkte!$G8&gt;1,"f",Schueler8Punkte!$G8)))</f>
        <v/>
      </c>
      <c r="O12" s="164" t="str">
        <f>IF(Schueler9Punkte!$D$1=0,"",IF(Schueler9Punkte!$G8="","f",IF(Schueler9Punkte!$G8&gt;1,"f",Schueler9Punkte!$G8)))</f>
        <v/>
      </c>
      <c r="P12" s="164" t="str">
        <f>IF(Schueler10Punkte!$D$1=0,"",IF(Schueler10Punkte!$G8="","f",IF(Schueler10Punkte!$G8&gt;1,"f",Schueler10Punkte!$G8)))</f>
        <v/>
      </c>
      <c r="Q12" s="164" t="str">
        <f>IF(Schueler11Punkte!$D$1=0,"",IF(Schueler11Punkte!$G8="","f",IF(Schueler11Punkte!$G8&gt;1,"f",Schueler11Punkte!$G8)))</f>
        <v/>
      </c>
      <c r="R12" s="164" t="str">
        <f>IF(Schueler12Punkte!$D$1=0,"",IF(Schueler12Punkte!$G8="","f",IF(Schueler12Punkte!$G8&gt;1,"f",Schueler12Punkte!$G8)))</f>
        <v/>
      </c>
      <c r="S12" s="164" t="str">
        <f>IF(Schueler13Punkte!$D$1=0,"",IF(Schueler13Punkte!$G8="","f",IF(Schueler13Punkte!$G8&gt;1,"f",Schueler13Punkte!$G8)))</f>
        <v/>
      </c>
      <c r="T12" s="164" t="str">
        <f>IF(Schueler14Punkte!$D$1=0,"",IF(Schueler14Punkte!$G8="","f",IF(Schueler14Punkte!$G8&gt;1,"f",Schueler14Punkte!$G8)))</f>
        <v/>
      </c>
      <c r="U12" s="164" t="str">
        <f>IF(Schueler15Punkte!$D$1=0,"",IF(Schueler15Punkte!$G8="","f",IF(Schueler15Punkte!$G8&gt;1,"f",Schueler15Punkte!$G8)))</f>
        <v/>
      </c>
      <c r="V12" s="164" t="str">
        <f>IF(Schueler16Punkte!$D$1=0,"",IF(Schueler16Punkte!$G8="","f",IF(Schueler16Punkte!$G8&gt;1,"f",Schueler16Punkte!$G8)))</f>
        <v/>
      </c>
      <c r="W12" s="164" t="str">
        <f>IF(Schueler17Punkte!$D$1=0,"",IF(Schueler17Punkte!$G8="","f",IF(Schueler17Punkte!$G8&gt;1,"f",Schueler17Punkte!$G8)))</f>
        <v/>
      </c>
      <c r="X12" s="164" t="str">
        <f>IF(Schueler18Punkte!$D$1=0,"",IF(Schueler18Punkte!$G8="","f",IF(Schueler18Punkte!$G8&gt;1,"f",Schueler18Punkte!$G8)))</f>
        <v/>
      </c>
      <c r="Y12" s="164" t="str">
        <f>IF(Schueler19Punkte!$D$1=0,"",IF(Schueler19Punkte!$G8="","f",IF(Schueler19Punkte!$G8&gt;1,"f",Schueler19Punkte!$G8)))</f>
        <v/>
      </c>
      <c r="Z12" s="164" t="str">
        <f>IF(Schueler20Punkte!$D$1=0,"",IF(Schueler20Punkte!$G8="","f",IF(Schueler20Punkte!$G8&gt;1,"f",Schueler20Punkte!$G8)))</f>
        <v/>
      </c>
      <c r="AA12" s="164" t="str">
        <f>IF(Schueler21Punkte!$D$1=0,"",IF(Schueler21Punkte!$G8="","f",IF(Schueler21Punkte!$G8&gt;1,"f",Schueler21Punkte!$G8)))</f>
        <v/>
      </c>
      <c r="AB12" s="164" t="str">
        <f>IF(Schueler22Punkte!$D$1=0,"",IF(Schueler22Punkte!$G8="","f",IF(Schueler22Punkte!$G8&gt;1,"f",Schueler22Punkte!$G8)))</f>
        <v/>
      </c>
      <c r="AC12" s="164" t="str">
        <f>IF(Schueler23Punkte!$D$1=0,"",IF(Schueler23Punkte!$G8="","f",IF(Schueler23Punkte!$G8&gt;1,"f",Schueler23Punkte!$G8)))</f>
        <v/>
      </c>
      <c r="AD12" s="164" t="str">
        <f>IF(Schueler24Punkte!$D$1=0,"",IF(Schueler24Punkte!$G8="","f",IF(Schueler24Punkte!$G8&gt;1,"f",Schueler24Punkte!$G8)))</f>
        <v/>
      </c>
      <c r="AE12" s="164" t="str">
        <f>IF(Schueler25Punkte!$D$1=0,"",IF(Schueler25Punkte!$G8="","f",IF(Schueler25Punkte!$G8&gt;1,"f",Schueler25Punkte!$G8)))</f>
        <v/>
      </c>
      <c r="AF12" s="164" t="str">
        <f>IF(Schueler26Punkte!$D$1=0,"",IF(Schueler26Punkte!$G8="","f",IF(Schueler26Punkte!$G8&gt;1,"f",Schueler26Punkte!$G8)))</f>
        <v/>
      </c>
      <c r="AG12" s="164" t="str">
        <f>IF(Schueler27Punkte!$D$1=0,"",IF(Schueler27Punkte!$G8="","f",IF(Schueler27Punkte!$G8&gt;1,"f",Schueler27Punkte!$G8)))</f>
        <v/>
      </c>
      <c r="AH12" s="164" t="str">
        <f>IF(Schueler28Punkte!$D$1=0,"",IF(Schueler28Punkte!$G8="","f",IF(Schueler28Punkte!$G8&gt;1,"f",Schueler28Punkte!$G8)))</f>
        <v/>
      </c>
      <c r="AI12" s="164" t="str">
        <f>IF(Schueler29Punkte!$D$1=0,"",IF(Schueler29Punkte!$G8="","f",IF(Schueler29Punkte!$G8&gt;1,"f",Schueler29Punkte!$G8)))</f>
        <v/>
      </c>
      <c r="AJ12" s="164" t="str">
        <f>IF(Schueler30Punkte!$D$1=0,"",IF(Schueler30Punkte!$G8="","f",IF(Schueler30Punkte!$G8&gt;1,"f",Schueler30Punkte!$G8)))</f>
        <v/>
      </c>
      <c r="AK12" s="163" t="e">
        <f>COUNTIF(G12:AJ12,1)/(COUNTIF(G12:AJ12,1)+COUNTIF(G12:AJ12,0))</f>
        <v>#DIV/0!</v>
      </c>
    </row>
    <row r="13" spans="1:37" x14ac:dyDescent="0.25">
      <c r="A13" s="165"/>
      <c r="B13" s="165"/>
      <c r="C13" s="181"/>
      <c r="D13" s="182"/>
      <c r="E13" s="183"/>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3"/>
    </row>
    <row r="14" spans="1:37" x14ac:dyDescent="0.25">
      <c r="A14" s="207">
        <v>5</v>
      </c>
      <c r="B14" s="196" t="s">
        <v>27</v>
      </c>
      <c r="C14" s="178"/>
      <c r="D14" s="179"/>
      <c r="E14" s="180"/>
      <c r="F14" s="177">
        <v>1</v>
      </c>
      <c r="G14" s="164" t="str">
        <f>IF(Schueler1Punkte!$D$1=0,"",IF(Schueler1Punkte!$G10="","f",IF(Schueler1Punkte!$G10&gt;1,"f",Schueler1Punkte!$G10)))</f>
        <v/>
      </c>
      <c r="H14" s="164" t="str">
        <f>IF(Schueler2Punkte!$D$1=0,"",IF(Schueler2Punkte!$G10="","f",IF(Schueler2Punkte!$G10&gt;1,"f",Schueler2Punkte!$G10)))</f>
        <v/>
      </c>
      <c r="I14" s="164" t="str">
        <f>IF(Schueler3Punkte!$D$1=0,"",IF(Schueler3Punkte!$G10="","f",IF(Schueler3Punkte!$G10&gt;1,"f",Schueler3Punkte!$G10)))</f>
        <v/>
      </c>
      <c r="J14" s="164" t="str">
        <f>IF(Schueler4Punkte!$D$1=0,"",IF(Schueler4Punkte!$G10="","f",IF(Schueler4Punkte!$G10&gt;1,"f",Schueler4Punkte!$G10)))</f>
        <v/>
      </c>
      <c r="K14" s="164" t="str">
        <f>IF(Schueler5Punkte!$D$1=0,"",IF(Schueler5Punkte!$G10="","f",IF(Schueler5Punkte!$G10&gt;1,"f",Schueler5Punkte!$G10)))</f>
        <v/>
      </c>
      <c r="L14" s="164" t="str">
        <f>IF(Schueler6Punkte!$D$1=0,"",IF(Schueler6Punkte!$G10="","f",IF(Schueler6Punkte!$G10&gt;1,"f",Schueler6Punkte!$G10)))</f>
        <v/>
      </c>
      <c r="M14" s="164" t="str">
        <f>IF(Schueler7Punkte!$D$1=0,"",IF(Schueler7Punkte!$G10="","f",IF(Schueler7Punkte!$G10&gt;1,"f",Schueler7Punkte!$G10)))</f>
        <v/>
      </c>
      <c r="N14" s="164" t="str">
        <f>IF(Schueler8Punkte!$D$1=0,"",IF(Schueler8Punkte!$G10="","f",IF(Schueler8Punkte!$G10&gt;1,"f",Schueler8Punkte!$G10)))</f>
        <v/>
      </c>
      <c r="O14" s="164" t="str">
        <f>IF(Schueler9Punkte!$D$1=0,"",IF(Schueler9Punkte!$G10="","f",IF(Schueler9Punkte!$G10&gt;1,"f",Schueler9Punkte!$G10)))</f>
        <v/>
      </c>
      <c r="P14" s="164" t="str">
        <f>IF(Schueler10Punkte!$D$1=0,"",IF(Schueler10Punkte!$G10="","f",IF(Schueler10Punkte!$G10&gt;1,"f",Schueler10Punkte!$G10)))</f>
        <v/>
      </c>
      <c r="Q14" s="164" t="str">
        <f>IF(Schueler11Punkte!$D$1=0,"",IF(Schueler11Punkte!$G10="","f",IF(Schueler11Punkte!$G10&gt;1,"f",Schueler11Punkte!$G10)))</f>
        <v/>
      </c>
      <c r="R14" s="164" t="str">
        <f>IF(Schueler12Punkte!$D$1=0,"",IF(Schueler12Punkte!$G10="","f",IF(Schueler12Punkte!$G10&gt;1,"f",Schueler12Punkte!$G10)))</f>
        <v/>
      </c>
      <c r="S14" s="164" t="str">
        <f>IF(Schueler13Punkte!$D$1=0,"",IF(Schueler13Punkte!$G10="","f",IF(Schueler13Punkte!$G10&gt;1,"f",Schueler13Punkte!$G10)))</f>
        <v/>
      </c>
      <c r="T14" s="164" t="str">
        <f>IF(Schueler14Punkte!$D$1=0,"",IF(Schueler14Punkte!$G10="","f",IF(Schueler14Punkte!$G10&gt;1,"f",Schueler14Punkte!$G10)))</f>
        <v/>
      </c>
      <c r="U14" s="164" t="str">
        <f>IF(Schueler15Punkte!$D$1=0,"",IF(Schueler15Punkte!$G10="","f",IF(Schueler15Punkte!$G10&gt;1,"f",Schueler15Punkte!$G10)))</f>
        <v/>
      </c>
      <c r="V14" s="164" t="str">
        <f>IF(Schueler16Punkte!$D$1=0,"",IF(Schueler16Punkte!$G10="","f",IF(Schueler16Punkte!$G10&gt;1,"f",Schueler16Punkte!$G10)))</f>
        <v/>
      </c>
      <c r="W14" s="164" t="str">
        <f>IF(Schueler17Punkte!$D$1=0,"",IF(Schueler17Punkte!$G10="","f",IF(Schueler17Punkte!$G10&gt;1,"f",Schueler17Punkte!$G10)))</f>
        <v/>
      </c>
      <c r="X14" s="164" t="str">
        <f>IF(Schueler18Punkte!$D$1=0,"",IF(Schueler18Punkte!$G10="","f",IF(Schueler18Punkte!$G10&gt;1,"f",Schueler18Punkte!$G10)))</f>
        <v/>
      </c>
      <c r="Y14" s="164" t="str">
        <f>IF(Schueler19Punkte!$D$1=0,"",IF(Schueler19Punkte!$G10="","f",IF(Schueler19Punkte!$G10&gt;1,"f",Schueler19Punkte!$G10)))</f>
        <v/>
      </c>
      <c r="Z14" s="164" t="str">
        <f>IF(Schueler20Punkte!$D$1=0,"",IF(Schueler20Punkte!$G10="","f",IF(Schueler20Punkte!$G10&gt;1,"f",Schueler20Punkte!$G10)))</f>
        <v/>
      </c>
      <c r="AA14" s="164" t="str">
        <f>IF(Schueler21Punkte!$D$1=0,"",IF(Schueler21Punkte!$G10="","f",IF(Schueler21Punkte!$G10&gt;1,"f",Schueler21Punkte!$G10)))</f>
        <v/>
      </c>
      <c r="AB14" s="164" t="str">
        <f>IF(Schueler22Punkte!$D$1=0,"",IF(Schueler22Punkte!$G10="","f",IF(Schueler22Punkte!$G10&gt;1,"f",Schueler22Punkte!$G10)))</f>
        <v/>
      </c>
      <c r="AC14" s="164" t="str">
        <f>IF(Schueler23Punkte!$D$1=0,"",IF(Schueler23Punkte!$G10="","f",IF(Schueler23Punkte!$G10&gt;1,"f",Schueler23Punkte!$G10)))</f>
        <v/>
      </c>
      <c r="AD14" s="164" t="str">
        <f>IF(Schueler24Punkte!$D$1=0,"",IF(Schueler24Punkte!$G10="","f",IF(Schueler24Punkte!$G10&gt;1,"f",Schueler24Punkte!$G10)))</f>
        <v/>
      </c>
      <c r="AE14" s="164" t="str">
        <f>IF(Schueler25Punkte!$D$1=0,"",IF(Schueler25Punkte!$G10="","f",IF(Schueler25Punkte!$G10&gt;1,"f",Schueler25Punkte!$G10)))</f>
        <v/>
      </c>
      <c r="AF14" s="164" t="str">
        <f>IF(Schueler26Punkte!$D$1=0,"",IF(Schueler26Punkte!$G10="","f",IF(Schueler26Punkte!$G10&gt;1,"f",Schueler26Punkte!$G10)))</f>
        <v/>
      </c>
      <c r="AG14" s="164" t="str">
        <f>IF(Schueler27Punkte!$D$1=0,"",IF(Schueler27Punkte!$G10="","f",IF(Schueler27Punkte!$G10&gt;1,"f",Schueler27Punkte!$G10)))</f>
        <v/>
      </c>
      <c r="AH14" s="164" t="str">
        <f>IF(Schueler28Punkte!$D$1=0,"",IF(Schueler28Punkte!$G10="","f",IF(Schueler28Punkte!$G10&gt;1,"f",Schueler28Punkte!$G10)))</f>
        <v/>
      </c>
      <c r="AI14" s="164" t="str">
        <f>IF(Schueler29Punkte!$D$1=0,"",IF(Schueler29Punkte!$G10="","f",IF(Schueler29Punkte!$G10&gt;1,"f",Schueler29Punkte!$G10)))</f>
        <v/>
      </c>
      <c r="AJ14" s="164" t="str">
        <f>IF(Schueler30Punkte!$D$1=0,"",IF(Schueler30Punkte!$G10="","f",IF(Schueler30Punkte!$G10&gt;1,"f",Schueler30Punkte!$G10)))</f>
        <v/>
      </c>
      <c r="AK14" s="163" t="e">
        <f>COUNTIF(G14:AJ14,1)/(COUNTIF(G14:AJ14,1)+COUNTIF(G14:AJ14,0))</f>
        <v>#DIV/0!</v>
      </c>
    </row>
    <row r="15" spans="1:37" x14ac:dyDescent="0.25">
      <c r="A15" s="165"/>
      <c r="B15" s="165"/>
      <c r="C15" s="181"/>
      <c r="D15" s="182"/>
      <c r="E15" s="183"/>
      <c r="F15" s="165"/>
      <c r="G15" s="165"/>
      <c r="H15" s="165"/>
      <c r="I15" s="165"/>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3"/>
    </row>
    <row r="16" spans="1:37" x14ac:dyDescent="0.25">
      <c r="A16" s="207">
        <v>6</v>
      </c>
      <c r="B16" s="196" t="s">
        <v>28</v>
      </c>
      <c r="C16" s="178"/>
      <c r="D16" s="179"/>
      <c r="E16" s="180"/>
      <c r="F16" s="177">
        <v>1</v>
      </c>
      <c r="G16" s="164" t="str">
        <f>IF(Schueler1Punkte!$D$1=0,"",IF(Schueler1Punkte!$G12="","f",IF(Schueler1Punkte!$G12&gt;1,"f",Schueler1Punkte!$G12)))</f>
        <v/>
      </c>
      <c r="H16" s="164" t="str">
        <f>IF(Schueler2Punkte!$D$1=0,"",IF(Schueler2Punkte!$G12="","f",IF(Schueler2Punkte!$G12&gt;1,"f",Schueler2Punkte!$G12)))</f>
        <v/>
      </c>
      <c r="I16" s="164" t="str">
        <f>IF(Schueler3Punkte!$D$1=0,"",IF(Schueler3Punkte!$G12="","f",IF(Schueler3Punkte!$G12&gt;1,"f",Schueler3Punkte!$G12)))</f>
        <v/>
      </c>
      <c r="J16" s="164" t="str">
        <f>IF(Schueler4Punkte!$D$1=0,"",IF(Schueler4Punkte!$G12="","f",IF(Schueler4Punkte!$G12&gt;1,"f",Schueler4Punkte!$G12)))</f>
        <v/>
      </c>
      <c r="K16" s="164" t="str">
        <f>IF(Schueler5Punkte!$D$1=0,"",IF(Schueler5Punkte!$G12="","f",IF(Schueler5Punkte!$G12&gt;1,"f",Schueler5Punkte!$G12)))</f>
        <v/>
      </c>
      <c r="L16" s="164" t="str">
        <f>IF(Schueler6Punkte!$D$1=0,"",IF(Schueler6Punkte!$G12="","f",IF(Schueler6Punkte!$G12&gt;1,"f",Schueler6Punkte!$G12)))</f>
        <v/>
      </c>
      <c r="M16" s="164" t="str">
        <f>IF(Schueler7Punkte!$D$1=0,"",IF(Schueler7Punkte!$G12="","f",IF(Schueler7Punkte!$G12&gt;1,"f",Schueler7Punkte!$G12)))</f>
        <v/>
      </c>
      <c r="N16" s="164" t="str">
        <f>IF(Schueler8Punkte!$D$1=0,"",IF(Schueler8Punkte!$G12="","f",IF(Schueler8Punkte!$G12&gt;1,"f",Schueler8Punkte!$G12)))</f>
        <v/>
      </c>
      <c r="O16" s="164" t="str">
        <f>IF(Schueler9Punkte!$D$1=0,"",IF(Schueler9Punkte!$G12="","f",IF(Schueler9Punkte!$G12&gt;1,"f",Schueler9Punkte!$G12)))</f>
        <v/>
      </c>
      <c r="P16" s="164" t="str">
        <f>IF(Schueler10Punkte!$D$1=0,"",IF(Schueler10Punkte!$G12="","f",IF(Schueler10Punkte!$G12&gt;1,"f",Schueler10Punkte!$G12)))</f>
        <v/>
      </c>
      <c r="Q16" s="164" t="str">
        <f>IF(Schueler11Punkte!$D$1=0,"",IF(Schueler11Punkte!$G12="","f",IF(Schueler11Punkte!$G12&gt;1,"f",Schueler11Punkte!$G12)))</f>
        <v/>
      </c>
      <c r="R16" s="164" t="str">
        <f>IF(Schueler12Punkte!$D$1=0,"",IF(Schueler12Punkte!$G12="","f",IF(Schueler12Punkte!$G12&gt;1,"f",Schueler12Punkte!$G12)))</f>
        <v/>
      </c>
      <c r="S16" s="164" t="str">
        <f>IF(Schueler13Punkte!$D$1=0,"",IF(Schueler13Punkte!$G12="","f",IF(Schueler13Punkte!$G12&gt;1,"f",Schueler13Punkte!$G12)))</f>
        <v/>
      </c>
      <c r="T16" s="164" t="str">
        <f>IF(Schueler14Punkte!$D$1=0,"",IF(Schueler14Punkte!$G12="","f",IF(Schueler14Punkte!$G12&gt;1,"f",Schueler14Punkte!$G12)))</f>
        <v/>
      </c>
      <c r="U16" s="164" t="str">
        <f>IF(Schueler15Punkte!$D$1=0,"",IF(Schueler15Punkte!$G12="","f",IF(Schueler15Punkte!$G12&gt;1,"f",Schueler15Punkte!$G12)))</f>
        <v/>
      </c>
      <c r="V16" s="164" t="str">
        <f>IF(Schueler16Punkte!$D$1=0,"",IF(Schueler16Punkte!$G12="","f",IF(Schueler16Punkte!$G12&gt;1,"f",Schueler16Punkte!$G12)))</f>
        <v/>
      </c>
      <c r="W16" s="164" t="str">
        <f>IF(Schueler17Punkte!$D$1=0,"",IF(Schueler17Punkte!$G12="","f",IF(Schueler17Punkte!$G12&gt;1,"f",Schueler17Punkte!$G12)))</f>
        <v/>
      </c>
      <c r="X16" s="164" t="str">
        <f>IF(Schueler18Punkte!$D$1=0,"",IF(Schueler18Punkte!$G12="","f",IF(Schueler18Punkte!$G12&gt;1,"f",Schueler18Punkte!$G12)))</f>
        <v/>
      </c>
      <c r="Y16" s="164" t="str">
        <f>IF(Schueler19Punkte!$D$1=0,"",IF(Schueler19Punkte!$G12="","f",IF(Schueler19Punkte!$G12&gt;1,"f",Schueler19Punkte!$G12)))</f>
        <v/>
      </c>
      <c r="Z16" s="164" t="str">
        <f>IF(Schueler20Punkte!$D$1=0,"",IF(Schueler20Punkte!$G12="","f",IF(Schueler20Punkte!$G12&gt;1,"f",Schueler20Punkte!$G12)))</f>
        <v/>
      </c>
      <c r="AA16" s="164" t="str">
        <f>IF(Schueler21Punkte!$D$1=0,"",IF(Schueler21Punkte!$G12="","f",IF(Schueler21Punkte!$G12&gt;1,"f",Schueler21Punkte!$G12)))</f>
        <v/>
      </c>
      <c r="AB16" s="164" t="str">
        <f>IF(Schueler22Punkte!$D$1=0,"",IF(Schueler22Punkte!$G12="","f",IF(Schueler22Punkte!$G12&gt;1,"f",Schueler22Punkte!$G12)))</f>
        <v/>
      </c>
      <c r="AC16" s="164" t="str">
        <f>IF(Schueler23Punkte!$D$1=0,"",IF(Schueler23Punkte!$G12="","f",IF(Schueler23Punkte!$G12&gt;1,"f",Schueler23Punkte!$G12)))</f>
        <v/>
      </c>
      <c r="AD16" s="164" t="str">
        <f>IF(Schueler24Punkte!$D$1=0,"",IF(Schueler24Punkte!$G12="","f",IF(Schueler24Punkte!$G12&gt;1,"f",Schueler24Punkte!$G12)))</f>
        <v/>
      </c>
      <c r="AE16" s="164" t="str">
        <f>IF(Schueler25Punkte!$D$1=0,"",IF(Schueler25Punkte!$G12="","f",IF(Schueler25Punkte!$G12&gt;1,"f",Schueler25Punkte!$G12)))</f>
        <v/>
      </c>
      <c r="AF16" s="164" t="str">
        <f>IF(Schueler26Punkte!$D$1=0,"",IF(Schueler26Punkte!$G12="","f",IF(Schueler26Punkte!$G12&gt;1,"f",Schueler26Punkte!$G12)))</f>
        <v/>
      </c>
      <c r="AG16" s="164" t="str">
        <f>IF(Schueler27Punkte!$D$1=0,"",IF(Schueler27Punkte!$G12="","f",IF(Schueler27Punkte!$G12&gt;1,"f",Schueler27Punkte!$G12)))</f>
        <v/>
      </c>
      <c r="AH16" s="164" t="str">
        <f>IF(Schueler28Punkte!$D$1=0,"",IF(Schueler28Punkte!$G12="","f",IF(Schueler28Punkte!$G12&gt;1,"f",Schueler28Punkte!$G12)))</f>
        <v/>
      </c>
      <c r="AI16" s="164" t="str">
        <f>IF(Schueler29Punkte!$D$1=0,"",IF(Schueler29Punkte!$G12="","f",IF(Schueler29Punkte!$G12&gt;1,"f",Schueler29Punkte!$G12)))</f>
        <v/>
      </c>
      <c r="AJ16" s="164" t="str">
        <f>IF(Schueler30Punkte!$D$1=0,"",IF(Schueler30Punkte!$G12="","f",IF(Schueler30Punkte!$G12&gt;1,"f",Schueler30Punkte!$G12)))</f>
        <v/>
      </c>
      <c r="AK16" s="163" t="e">
        <f>COUNTIF(G16:AJ16,1)/(COUNTIF(G16:AJ16,1)+COUNTIF(G16:AJ16,0))</f>
        <v>#DIV/0!</v>
      </c>
    </row>
    <row r="17" spans="1:37" x14ac:dyDescent="0.25">
      <c r="A17" s="165"/>
      <c r="B17" s="165"/>
      <c r="C17" s="181"/>
      <c r="D17" s="182"/>
      <c r="E17" s="183"/>
      <c r="F17" s="165"/>
      <c r="G17" s="165"/>
      <c r="H17" s="165"/>
      <c r="I17" s="165"/>
      <c r="J17" s="165"/>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3"/>
    </row>
    <row r="18" spans="1:37" x14ac:dyDescent="0.25">
      <c r="A18" s="207">
        <v>7</v>
      </c>
      <c r="B18" s="196" t="s">
        <v>29</v>
      </c>
      <c r="C18" s="178"/>
      <c r="D18" s="179"/>
      <c r="E18" s="180"/>
      <c r="F18" s="177">
        <v>1</v>
      </c>
      <c r="G18" s="164" t="str">
        <f>IF(Schueler1Punkte!$D$1=0,"",IF(Schueler1Punkte!$G14="","f",IF(Schueler1Punkte!$G14&gt;1,"f",Schueler1Punkte!$G14)))</f>
        <v/>
      </c>
      <c r="H18" s="164" t="str">
        <f>IF(Schueler2Punkte!$D$1=0,"",IF(Schueler2Punkte!$G14="","f",IF(Schueler2Punkte!$G14&gt;1,"f",Schueler2Punkte!$G14)))</f>
        <v/>
      </c>
      <c r="I18" s="164" t="str">
        <f>IF(Schueler3Punkte!$D$1=0,"",IF(Schueler3Punkte!$G14="","f",IF(Schueler3Punkte!$G14&gt;1,"f",Schueler3Punkte!$G14)))</f>
        <v/>
      </c>
      <c r="J18" s="164" t="str">
        <f>IF(Schueler4Punkte!$D$1=0,"",IF(Schueler4Punkte!$G14="","f",IF(Schueler4Punkte!$G14&gt;1,"f",Schueler4Punkte!$G14)))</f>
        <v/>
      </c>
      <c r="K18" s="164" t="str">
        <f>IF(Schueler5Punkte!$D$1=0,"",IF(Schueler5Punkte!$G14="","f",IF(Schueler5Punkte!$G14&gt;1,"f",Schueler5Punkte!$G14)))</f>
        <v/>
      </c>
      <c r="L18" s="164" t="str">
        <f>IF(Schueler6Punkte!$D$1=0,"",IF(Schueler6Punkte!$G14="","f",IF(Schueler6Punkte!$G14&gt;1,"f",Schueler6Punkte!$G14)))</f>
        <v/>
      </c>
      <c r="M18" s="164" t="str">
        <f>IF(Schueler7Punkte!$D$1=0,"",IF(Schueler7Punkte!$G14="","f",IF(Schueler7Punkte!$G14&gt;1,"f",Schueler7Punkte!$G14)))</f>
        <v/>
      </c>
      <c r="N18" s="164" t="str">
        <f>IF(Schueler8Punkte!$D$1=0,"",IF(Schueler8Punkte!$G14="","f",IF(Schueler8Punkte!$G14&gt;1,"f",Schueler8Punkte!$G14)))</f>
        <v/>
      </c>
      <c r="O18" s="164" t="str">
        <f>IF(Schueler9Punkte!$D$1=0,"",IF(Schueler9Punkte!$G14="","f",IF(Schueler9Punkte!$G14&gt;1,"f",Schueler9Punkte!$G14)))</f>
        <v/>
      </c>
      <c r="P18" s="164" t="str">
        <f>IF(Schueler10Punkte!$D$1=0,"",IF(Schueler10Punkte!$G14="","f",IF(Schueler10Punkte!$G14&gt;1,"f",Schueler10Punkte!$G14)))</f>
        <v/>
      </c>
      <c r="Q18" s="164" t="str">
        <f>IF(Schueler11Punkte!$D$1=0,"",IF(Schueler11Punkte!$G14="","f",IF(Schueler11Punkte!$G14&gt;1,"f",Schueler11Punkte!$G14)))</f>
        <v/>
      </c>
      <c r="R18" s="164" t="str">
        <f>IF(Schueler12Punkte!$D$1=0,"",IF(Schueler12Punkte!$G14="","f",IF(Schueler12Punkte!$G14&gt;1,"f",Schueler12Punkte!$G14)))</f>
        <v/>
      </c>
      <c r="S18" s="164" t="str">
        <f>IF(Schueler13Punkte!$D$1=0,"",IF(Schueler13Punkte!$G14="","f",IF(Schueler13Punkte!$G14&gt;1,"f",Schueler13Punkte!$G14)))</f>
        <v/>
      </c>
      <c r="T18" s="164" t="str">
        <f>IF(Schueler14Punkte!$D$1=0,"",IF(Schueler14Punkte!$G14="","f",IF(Schueler14Punkte!$G14&gt;1,"f",Schueler14Punkte!$G14)))</f>
        <v/>
      </c>
      <c r="U18" s="164" t="str">
        <f>IF(Schueler15Punkte!$D$1=0,"",IF(Schueler15Punkte!$G14="","f",IF(Schueler15Punkte!$G14&gt;1,"f",Schueler15Punkte!$G14)))</f>
        <v/>
      </c>
      <c r="V18" s="164" t="str">
        <f>IF(Schueler16Punkte!$D$1=0,"",IF(Schueler16Punkte!$G14="","f",IF(Schueler16Punkte!$G14&gt;1,"f",Schueler16Punkte!$G14)))</f>
        <v/>
      </c>
      <c r="W18" s="164" t="str">
        <f>IF(Schueler17Punkte!$D$1=0,"",IF(Schueler17Punkte!$G14="","f",IF(Schueler17Punkte!$G14&gt;1,"f",Schueler17Punkte!$G14)))</f>
        <v/>
      </c>
      <c r="X18" s="164" t="str">
        <f>IF(Schueler18Punkte!$D$1=0,"",IF(Schueler18Punkte!$G14="","f",IF(Schueler18Punkte!$G14&gt;1,"f",Schueler18Punkte!$G14)))</f>
        <v/>
      </c>
      <c r="Y18" s="164" t="str">
        <f>IF(Schueler19Punkte!$D$1=0,"",IF(Schueler19Punkte!$G14="","f",IF(Schueler19Punkte!$G14&gt;1,"f",Schueler19Punkte!$G14)))</f>
        <v/>
      </c>
      <c r="Z18" s="164" t="str">
        <f>IF(Schueler20Punkte!$D$1=0,"",IF(Schueler20Punkte!$G14="","f",IF(Schueler20Punkte!$G14&gt;1,"f",Schueler20Punkte!$G14)))</f>
        <v/>
      </c>
      <c r="AA18" s="164" t="str">
        <f>IF(Schueler21Punkte!$D$1=0,"",IF(Schueler21Punkte!$G14="","f",IF(Schueler21Punkte!$G14&gt;1,"f",Schueler21Punkte!$G14)))</f>
        <v/>
      </c>
      <c r="AB18" s="164" t="str">
        <f>IF(Schueler22Punkte!$D$1=0,"",IF(Schueler22Punkte!$G14="","f",IF(Schueler22Punkte!$G14&gt;1,"f",Schueler22Punkte!$G14)))</f>
        <v/>
      </c>
      <c r="AC18" s="164" t="str">
        <f>IF(Schueler23Punkte!$D$1=0,"",IF(Schueler23Punkte!$G14="","f",IF(Schueler23Punkte!$G14&gt;1,"f",Schueler23Punkte!$G14)))</f>
        <v/>
      </c>
      <c r="AD18" s="164" t="str">
        <f>IF(Schueler24Punkte!$D$1=0,"",IF(Schueler24Punkte!$G14="","f",IF(Schueler24Punkte!$G14&gt;1,"f",Schueler24Punkte!$G14)))</f>
        <v/>
      </c>
      <c r="AE18" s="164" t="str">
        <f>IF(Schueler25Punkte!$D$1=0,"",IF(Schueler25Punkte!$G14="","f",IF(Schueler25Punkte!$G14&gt;1,"f",Schueler25Punkte!$G14)))</f>
        <v/>
      </c>
      <c r="AF18" s="164" t="str">
        <f>IF(Schueler26Punkte!$D$1=0,"",IF(Schueler26Punkte!$G14="","f",IF(Schueler26Punkte!$G14&gt;1,"f",Schueler26Punkte!$G14)))</f>
        <v/>
      </c>
      <c r="AG18" s="164" t="str">
        <f>IF(Schueler27Punkte!$D$1=0,"",IF(Schueler27Punkte!$G14="","f",IF(Schueler27Punkte!$G14&gt;1,"f",Schueler27Punkte!$G14)))</f>
        <v/>
      </c>
      <c r="AH18" s="164" t="str">
        <f>IF(Schueler28Punkte!$D$1=0,"",IF(Schueler28Punkte!$G14="","f",IF(Schueler28Punkte!$G14&gt;1,"f",Schueler28Punkte!$G14)))</f>
        <v/>
      </c>
      <c r="AI18" s="164" t="str">
        <f>IF(Schueler29Punkte!$D$1=0,"",IF(Schueler29Punkte!$G14="","f",IF(Schueler29Punkte!$G14&gt;1,"f",Schueler29Punkte!$G14)))</f>
        <v/>
      </c>
      <c r="AJ18" s="164" t="str">
        <f>IF(Schueler30Punkte!$D$1=0,"",IF(Schueler30Punkte!$G14="","f",IF(Schueler30Punkte!$G14&gt;1,"f",Schueler30Punkte!$G14)))</f>
        <v/>
      </c>
      <c r="AK18" s="163" t="e">
        <f>COUNTIF(G18:AJ18,1)/(COUNTIF(G18:AJ18,1)+COUNTIF(G18:AJ18,0))</f>
        <v>#DIV/0!</v>
      </c>
    </row>
    <row r="19" spans="1:37" x14ac:dyDescent="0.25">
      <c r="A19" s="165"/>
      <c r="B19" s="165"/>
      <c r="C19" s="181"/>
      <c r="D19" s="182"/>
      <c r="E19" s="183"/>
      <c r="F19" s="165"/>
      <c r="G19" s="165"/>
      <c r="H19" s="165"/>
      <c r="I19" s="165"/>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3"/>
    </row>
    <row r="20" spans="1:37" x14ac:dyDescent="0.25">
      <c r="A20" s="207">
        <v>8</v>
      </c>
      <c r="B20" s="196" t="s">
        <v>30</v>
      </c>
      <c r="C20" s="178"/>
      <c r="D20" s="179"/>
      <c r="E20" s="180"/>
      <c r="F20" s="177">
        <v>1</v>
      </c>
      <c r="G20" s="164" t="str">
        <f>IF(Schueler1Punkte!$D$1=0,"",IF(Schueler1Punkte!$G16="","f",IF(Schueler1Punkte!$G16&gt;1,"f",Schueler1Punkte!$G16)))</f>
        <v/>
      </c>
      <c r="H20" s="164" t="str">
        <f>IF(Schueler2Punkte!$D$1=0,"",IF(Schueler2Punkte!$G16="","f",IF(Schueler2Punkte!$G16&gt;1,"f",Schueler2Punkte!$G16)))</f>
        <v/>
      </c>
      <c r="I20" s="164" t="str">
        <f>IF(Schueler3Punkte!$D$1=0,"",IF(Schueler3Punkte!$G16="","f",IF(Schueler3Punkte!$G16&gt;1,"f",Schueler3Punkte!$G16)))</f>
        <v/>
      </c>
      <c r="J20" s="164" t="str">
        <f>IF(Schueler4Punkte!$D$1=0,"",IF(Schueler4Punkte!$G16="","f",IF(Schueler4Punkte!$G16&gt;1,"f",Schueler4Punkte!$G16)))</f>
        <v/>
      </c>
      <c r="K20" s="164" t="str">
        <f>IF(Schueler5Punkte!$D$1=0,"",IF(Schueler5Punkte!$G16="","f",IF(Schueler5Punkte!$G16&gt;1,"f",Schueler5Punkte!$G16)))</f>
        <v/>
      </c>
      <c r="L20" s="164" t="str">
        <f>IF(Schueler6Punkte!$D$1=0,"",IF(Schueler6Punkte!$G16="","f",IF(Schueler6Punkte!$G16&gt;1,"f",Schueler6Punkte!$G16)))</f>
        <v/>
      </c>
      <c r="M20" s="164" t="str">
        <f>IF(Schueler7Punkte!$D$1=0,"",IF(Schueler7Punkte!$G16="","f",IF(Schueler7Punkte!$G16&gt;1,"f",Schueler7Punkte!$G16)))</f>
        <v/>
      </c>
      <c r="N20" s="164" t="str">
        <f>IF(Schueler8Punkte!$D$1=0,"",IF(Schueler8Punkte!$G16="","f",IF(Schueler8Punkte!$G16&gt;1,"f",Schueler8Punkte!$G16)))</f>
        <v/>
      </c>
      <c r="O20" s="164" t="str">
        <f>IF(Schueler9Punkte!$D$1=0,"",IF(Schueler9Punkte!$G16="","f",IF(Schueler9Punkte!$G16&gt;1,"f",Schueler9Punkte!$G16)))</f>
        <v/>
      </c>
      <c r="P20" s="164" t="str">
        <f>IF(Schueler10Punkte!$D$1=0,"",IF(Schueler10Punkte!$G16="","f",IF(Schueler10Punkte!$G16&gt;1,"f",Schueler10Punkte!$G16)))</f>
        <v/>
      </c>
      <c r="Q20" s="164" t="str">
        <f>IF(Schueler11Punkte!$D$1=0,"",IF(Schueler11Punkte!$G16="","f",IF(Schueler11Punkte!$G16&gt;1,"f",Schueler11Punkte!$G16)))</f>
        <v/>
      </c>
      <c r="R20" s="164" t="str">
        <f>IF(Schueler12Punkte!$D$1=0,"",IF(Schueler12Punkte!$G16="","f",IF(Schueler12Punkte!$G16&gt;1,"f",Schueler12Punkte!$G16)))</f>
        <v/>
      </c>
      <c r="S20" s="164" t="str">
        <f>IF(Schueler13Punkte!$D$1=0,"",IF(Schueler13Punkte!$G16="","f",IF(Schueler13Punkte!$G16&gt;1,"f",Schueler13Punkte!$G16)))</f>
        <v/>
      </c>
      <c r="T20" s="164" t="str">
        <f>IF(Schueler14Punkte!$D$1=0,"",IF(Schueler14Punkte!$G16="","f",IF(Schueler14Punkte!$G16&gt;1,"f",Schueler14Punkte!$G16)))</f>
        <v/>
      </c>
      <c r="U20" s="164" t="str">
        <f>IF(Schueler15Punkte!$D$1=0,"",IF(Schueler15Punkte!$G16="","f",IF(Schueler15Punkte!$G16&gt;1,"f",Schueler15Punkte!$G16)))</f>
        <v/>
      </c>
      <c r="V20" s="164" t="str">
        <f>IF(Schueler16Punkte!$D$1=0,"",IF(Schueler16Punkte!$G16="","f",IF(Schueler16Punkte!$G16&gt;1,"f",Schueler16Punkte!$G16)))</f>
        <v/>
      </c>
      <c r="W20" s="164" t="str">
        <f>IF(Schueler17Punkte!$D$1=0,"",IF(Schueler17Punkte!$G16="","f",IF(Schueler17Punkte!$G16&gt;1,"f",Schueler17Punkte!$G16)))</f>
        <v/>
      </c>
      <c r="X20" s="164" t="str">
        <f>IF(Schueler18Punkte!$D$1=0,"",IF(Schueler18Punkte!$G16="","f",IF(Schueler18Punkte!$G16&gt;1,"f",Schueler18Punkte!$G16)))</f>
        <v/>
      </c>
      <c r="Y20" s="164" t="str">
        <f>IF(Schueler19Punkte!$D$1=0,"",IF(Schueler19Punkte!$G16="","f",IF(Schueler19Punkte!$G16&gt;1,"f",Schueler19Punkte!$G16)))</f>
        <v/>
      </c>
      <c r="Z20" s="164" t="str">
        <f>IF(Schueler20Punkte!$D$1=0,"",IF(Schueler20Punkte!$G16="","f",IF(Schueler20Punkte!$G16&gt;1,"f",Schueler20Punkte!$G16)))</f>
        <v/>
      </c>
      <c r="AA20" s="164" t="str">
        <f>IF(Schueler21Punkte!$D$1=0,"",IF(Schueler21Punkte!$G16="","f",IF(Schueler21Punkte!$G16&gt;1,"f",Schueler21Punkte!$G16)))</f>
        <v/>
      </c>
      <c r="AB20" s="164" t="str">
        <f>IF(Schueler22Punkte!$D$1=0,"",IF(Schueler22Punkte!$G16="","f",IF(Schueler22Punkte!$G16&gt;1,"f",Schueler22Punkte!$G16)))</f>
        <v/>
      </c>
      <c r="AC20" s="164" t="str">
        <f>IF(Schueler23Punkte!$D$1=0,"",IF(Schueler23Punkte!$G16="","f",IF(Schueler23Punkte!$G16&gt;1,"f",Schueler23Punkte!$G16)))</f>
        <v/>
      </c>
      <c r="AD20" s="164" t="str">
        <f>IF(Schueler24Punkte!$D$1=0,"",IF(Schueler24Punkte!$G16="","f",IF(Schueler24Punkte!$G16&gt;1,"f",Schueler24Punkte!$G16)))</f>
        <v/>
      </c>
      <c r="AE20" s="164" t="str">
        <f>IF(Schueler25Punkte!$D$1=0,"",IF(Schueler25Punkte!$G16="","f",IF(Schueler25Punkte!$G16&gt;1,"f",Schueler25Punkte!$G16)))</f>
        <v/>
      </c>
      <c r="AF20" s="164" t="str">
        <f>IF(Schueler26Punkte!$D$1=0,"",IF(Schueler26Punkte!$G16="","f",IF(Schueler26Punkte!$G16&gt;1,"f",Schueler26Punkte!$G16)))</f>
        <v/>
      </c>
      <c r="AG20" s="164" t="str">
        <f>IF(Schueler27Punkte!$D$1=0,"",IF(Schueler27Punkte!$G16="","f",IF(Schueler27Punkte!$G16&gt;1,"f",Schueler27Punkte!$G16)))</f>
        <v/>
      </c>
      <c r="AH20" s="164" t="str">
        <f>IF(Schueler28Punkte!$D$1=0,"",IF(Schueler28Punkte!$G16="","f",IF(Schueler28Punkte!$G16&gt;1,"f",Schueler28Punkte!$G16)))</f>
        <v/>
      </c>
      <c r="AI20" s="164" t="str">
        <f>IF(Schueler29Punkte!$D$1=0,"",IF(Schueler29Punkte!$G16="","f",IF(Schueler29Punkte!$G16&gt;1,"f",Schueler29Punkte!$G16)))</f>
        <v/>
      </c>
      <c r="AJ20" s="164" t="str">
        <f>IF(Schueler30Punkte!$D$1=0,"",IF(Schueler30Punkte!$G16="","f",IF(Schueler30Punkte!$G16&gt;1,"f",Schueler30Punkte!$G16)))</f>
        <v/>
      </c>
      <c r="AK20" s="163" t="e">
        <f>COUNTIF(G20:AJ20,1)/(COUNTIF(G20:AJ20,1)+COUNTIF(G20:AJ20,0))</f>
        <v>#DIV/0!</v>
      </c>
    </row>
    <row r="21" spans="1:37" x14ac:dyDescent="0.25">
      <c r="A21" s="165"/>
      <c r="B21" s="165"/>
      <c r="C21" s="181"/>
      <c r="D21" s="182"/>
      <c r="E21" s="183"/>
      <c r="F21" s="165"/>
      <c r="G21" s="165"/>
      <c r="H21" s="165"/>
      <c r="I21" s="165"/>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c r="AH21" s="165"/>
      <c r="AI21" s="165"/>
      <c r="AJ21" s="165"/>
      <c r="AK21" s="163"/>
    </row>
    <row r="22" spans="1:37" x14ac:dyDescent="0.25">
      <c r="A22" s="207">
        <v>9</v>
      </c>
      <c r="B22" s="196" t="s">
        <v>31</v>
      </c>
      <c r="C22" s="178"/>
      <c r="D22" s="179"/>
      <c r="E22" s="180"/>
      <c r="F22" s="177">
        <v>1</v>
      </c>
      <c r="G22" s="164" t="str">
        <f>IF(Schueler1Punkte!$D$1=0,"",IF(Schueler1Punkte!$G18="","f",IF(Schueler1Punkte!$G18&gt;1,"f",Schueler1Punkte!$G18)))</f>
        <v/>
      </c>
      <c r="H22" s="164" t="str">
        <f>IF(Schueler2Punkte!$D$1=0,"",IF(Schueler2Punkte!$G18="","f",IF(Schueler2Punkte!$G18&gt;1,"f",Schueler2Punkte!$G18)))</f>
        <v/>
      </c>
      <c r="I22" s="164" t="str">
        <f>IF(Schueler3Punkte!$D$1=0,"",IF(Schueler3Punkte!$G18="","f",IF(Schueler3Punkte!$G18&gt;1,"f",Schueler3Punkte!$G18)))</f>
        <v/>
      </c>
      <c r="J22" s="164" t="str">
        <f>IF(Schueler4Punkte!$D$1=0,"",IF(Schueler4Punkte!$G18="","f",IF(Schueler4Punkte!$G18&gt;1,"f",Schueler4Punkte!$G18)))</f>
        <v/>
      </c>
      <c r="K22" s="164" t="str">
        <f>IF(Schueler5Punkte!$D$1=0,"",IF(Schueler5Punkte!$G18="","f",IF(Schueler5Punkte!$G18&gt;1,"f",Schueler5Punkte!$G18)))</f>
        <v/>
      </c>
      <c r="L22" s="164" t="str">
        <f>IF(Schueler6Punkte!$D$1=0,"",IF(Schueler6Punkte!$G18="","f",IF(Schueler6Punkte!$G18&gt;1,"f",Schueler6Punkte!$G18)))</f>
        <v/>
      </c>
      <c r="M22" s="164" t="str">
        <f>IF(Schueler7Punkte!$D$1=0,"",IF(Schueler7Punkte!$G18="","f",IF(Schueler7Punkte!$G18&gt;1,"f",Schueler7Punkte!$G18)))</f>
        <v/>
      </c>
      <c r="N22" s="164" t="str">
        <f>IF(Schueler8Punkte!$D$1=0,"",IF(Schueler8Punkte!$G18="","f",IF(Schueler8Punkte!$G18&gt;1,"f",Schueler8Punkte!$G18)))</f>
        <v/>
      </c>
      <c r="O22" s="164" t="str">
        <f>IF(Schueler9Punkte!$D$1=0,"",IF(Schueler9Punkte!$G18="","f",IF(Schueler9Punkte!$G18&gt;1,"f",Schueler9Punkte!$G18)))</f>
        <v/>
      </c>
      <c r="P22" s="164" t="str">
        <f>IF(Schueler10Punkte!$D$1=0,"",IF(Schueler10Punkte!$G18="","f",IF(Schueler10Punkte!$G18&gt;1,"f",Schueler10Punkte!$G18)))</f>
        <v/>
      </c>
      <c r="Q22" s="164" t="str">
        <f>IF(Schueler11Punkte!$D$1=0,"",IF(Schueler11Punkte!$G18="","f",IF(Schueler11Punkte!$G18&gt;1,"f",Schueler11Punkte!$G18)))</f>
        <v/>
      </c>
      <c r="R22" s="164" t="str">
        <f>IF(Schueler12Punkte!$D$1=0,"",IF(Schueler12Punkte!$G18="","f",IF(Schueler12Punkte!$G18&gt;1,"f",Schueler12Punkte!$G18)))</f>
        <v/>
      </c>
      <c r="S22" s="164" t="str">
        <f>IF(Schueler13Punkte!$D$1=0,"",IF(Schueler13Punkte!$G18="","f",IF(Schueler13Punkte!$G18&gt;1,"f",Schueler13Punkte!$G18)))</f>
        <v/>
      </c>
      <c r="T22" s="164" t="str">
        <f>IF(Schueler14Punkte!$D$1=0,"",IF(Schueler14Punkte!$G18="","f",IF(Schueler14Punkte!$G18&gt;1,"f",Schueler14Punkte!$G18)))</f>
        <v/>
      </c>
      <c r="U22" s="164" t="str">
        <f>IF(Schueler15Punkte!$D$1=0,"",IF(Schueler15Punkte!$G18="","f",IF(Schueler15Punkte!$G18&gt;1,"f",Schueler15Punkte!$G18)))</f>
        <v/>
      </c>
      <c r="V22" s="164" t="str">
        <f>IF(Schueler16Punkte!$D$1=0,"",IF(Schueler16Punkte!$G18="","f",IF(Schueler16Punkte!$G18&gt;1,"f",Schueler16Punkte!$G18)))</f>
        <v/>
      </c>
      <c r="W22" s="164" t="str">
        <f>IF(Schueler17Punkte!$D$1=0,"",IF(Schueler17Punkte!$G18="","f",IF(Schueler17Punkte!$G18&gt;1,"f",Schueler17Punkte!$G18)))</f>
        <v/>
      </c>
      <c r="X22" s="164" t="str">
        <f>IF(Schueler18Punkte!$D$1=0,"",IF(Schueler18Punkte!$G18="","f",IF(Schueler18Punkte!$G18&gt;1,"f",Schueler18Punkte!$G18)))</f>
        <v/>
      </c>
      <c r="Y22" s="164" t="str">
        <f>IF(Schueler19Punkte!$D$1=0,"",IF(Schueler19Punkte!$G18="","f",IF(Schueler19Punkte!$G18&gt;1,"f",Schueler19Punkte!$G18)))</f>
        <v/>
      </c>
      <c r="Z22" s="164" t="str">
        <f>IF(Schueler20Punkte!$D$1=0,"",IF(Schueler20Punkte!$G18="","f",IF(Schueler20Punkte!$G18&gt;1,"f",Schueler20Punkte!$G18)))</f>
        <v/>
      </c>
      <c r="AA22" s="164" t="str">
        <f>IF(Schueler21Punkte!$D$1=0,"",IF(Schueler21Punkte!$G18="","f",IF(Schueler21Punkte!$G18&gt;1,"f",Schueler21Punkte!$G18)))</f>
        <v/>
      </c>
      <c r="AB22" s="164" t="str">
        <f>IF(Schueler22Punkte!$D$1=0,"",IF(Schueler22Punkte!$G18="","f",IF(Schueler22Punkte!$G18&gt;1,"f",Schueler22Punkte!$G18)))</f>
        <v/>
      </c>
      <c r="AC22" s="164" t="str">
        <f>IF(Schueler23Punkte!$D$1=0,"",IF(Schueler23Punkte!$G18="","f",IF(Schueler23Punkte!$G18&gt;1,"f",Schueler23Punkte!$G18)))</f>
        <v/>
      </c>
      <c r="AD22" s="164" t="str">
        <f>IF(Schueler24Punkte!$D$1=0,"",IF(Schueler24Punkte!$G18="","f",IF(Schueler24Punkte!$G18&gt;1,"f",Schueler24Punkte!$G18)))</f>
        <v/>
      </c>
      <c r="AE22" s="164" t="str">
        <f>IF(Schueler25Punkte!$D$1=0,"",IF(Schueler25Punkte!$G18="","f",IF(Schueler25Punkte!$G18&gt;1,"f",Schueler25Punkte!$G18)))</f>
        <v/>
      </c>
      <c r="AF22" s="164" t="str">
        <f>IF(Schueler26Punkte!$D$1=0,"",IF(Schueler26Punkte!$G18="","f",IF(Schueler26Punkte!$G18&gt;1,"f",Schueler26Punkte!$G18)))</f>
        <v/>
      </c>
      <c r="AG22" s="164" t="str">
        <f>IF(Schueler27Punkte!$D$1=0,"",IF(Schueler27Punkte!$G18="","f",IF(Schueler27Punkte!$G18&gt;1,"f",Schueler27Punkte!$G18)))</f>
        <v/>
      </c>
      <c r="AH22" s="164" t="str">
        <f>IF(Schueler28Punkte!$D$1=0,"",IF(Schueler28Punkte!$G18="","f",IF(Schueler28Punkte!$G18&gt;1,"f",Schueler28Punkte!$G18)))</f>
        <v/>
      </c>
      <c r="AI22" s="164" t="str">
        <f>IF(Schueler29Punkte!$D$1=0,"",IF(Schueler29Punkte!$G18="","f",IF(Schueler29Punkte!$G18&gt;1,"f",Schueler29Punkte!$G18)))</f>
        <v/>
      </c>
      <c r="AJ22" s="164" t="str">
        <f>IF(Schueler30Punkte!$D$1=0,"",IF(Schueler30Punkte!$G18="","f",IF(Schueler30Punkte!$G18&gt;1,"f",Schueler30Punkte!$G18)))</f>
        <v/>
      </c>
      <c r="AK22" s="163" t="e">
        <f>COUNTIF(G22:AJ22,1)/(COUNTIF(G22:AJ22,1)+COUNTIF(G22:AJ22,0))</f>
        <v>#DIV/0!</v>
      </c>
    </row>
    <row r="23" spans="1:37" x14ac:dyDescent="0.25">
      <c r="A23" s="165"/>
      <c r="B23" s="165"/>
      <c r="C23" s="181"/>
      <c r="D23" s="182"/>
      <c r="E23" s="183"/>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3"/>
    </row>
    <row r="24" spans="1:37" x14ac:dyDescent="0.25">
      <c r="A24" s="207">
        <v>10</v>
      </c>
      <c r="B24" s="196" t="s">
        <v>32</v>
      </c>
      <c r="C24" s="178"/>
      <c r="D24" s="179"/>
      <c r="E24" s="180"/>
      <c r="F24" s="177">
        <v>1</v>
      </c>
      <c r="G24" s="164" t="str">
        <f>IF(Schueler1Punkte!$D$1=0,"",IF(Schueler1Punkte!$G20="","f",IF(Schueler1Punkte!$G20&gt;1,"f",Schueler1Punkte!$G20)))</f>
        <v/>
      </c>
      <c r="H24" s="164" t="str">
        <f>IF(Schueler2Punkte!$D$1=0,"",IF(Schueler2Punkte!$G20="","f",IF(Schueler2Punkte!$G20&gt;1,"f",Schueler2Punkte!$G20)))</f>
        <v/>
      </c>
      <c r="I24" s="164" t="str">
        <f>IF(Schueler3Punkte!$D$1=0,"",IF(Schueler3Punkte!$G20="","f",IF(Schueler3Punkte!$G20&gt;1,"f",Schueler3Punkte!$G20)))</f>
        <v/>
      </c>
      <c r="J24" s="164" t="str">
        <f>IF(Schueler4Punkte!$D$1=0,"",IF(Schueler4Punkte!$G20="","f",IF(Schueler4Punkte!$G20&gt;1,"f",Schueler4Punkte!$G20)))</f>
        <v/>
      </c>
      <c r="K24" s="164" t="str">
        <f>IF(Schueler5Punkte!$D$1=0,"",IF(Schueler5Punkte!$G20="","f",IF(Schueler5Punkte!$G20&gt;1,"f",Schueler5Punkte!$G20)))</f>
        <v/>
      </c>
      <c r="L24" s="164" t="str">
        <f>IF(Schueler6Punkte!$D$1=0,"",IF(Schueler6Punkte!$G20="","f",IF(Schueler6Punkte!$G20&gt;1,"f",Schueler6Punkte!$G20)))</f>
        <v/>
      </c>
      <c r="M24" s="164" t="str">
        <f>IF(Schueler7Punkte!$D$1=0,"",IF(Schueler7Punkte!$G20="","f",IF(Schueler7Punkte!$G20&gt;1,"f",Schueler7Punkte!$G20)))</f>
        <v/>
      </c>
      <c r="N24" s="164" t="str">
        <f>IF(Schueler8Punkte!$D$1=0,"",IF(Schueler8Punkte!$G20="","f",IF(Schueler8Punkte!$G20&gt;1,"f",Schueler8Punkte!$G20)))</f>
        <v/>
      </c>
      <c r="O24" s="164" t="str">
        <f>IF(Schueler9Punkte!$D$1=0,"",IF(Schueler9Punkte!$G20="","f",IF(Schueler9Punkte!$G20&gt;1,"f",Schueler9Punkte!$G20)))</f>
        <v/>
      </c>
      <c r="P24" s="164" t="str">
        <f>IF(Schueler10Punkte!$D$1=0,"",IF(Schueler10Punkte!$G20="","f",IF(Schueler10Punkte!$G20&gt;1,"f",Schueler10Punkte!$G20)))</f>
        <v/>
      </c>
      <c r="Q24" s="164" t="str">
        <f>IF(Schueler11Punkte!$D$1=0,"",IF(Schueler11Punkte!$G20="","f",IF(Schueler11Punkte!$G20&gt;1,"f",Schueler11Punkte!$G20)))</f>
        <v/>
      </c>
      <c r="R24" s="164" t="str">
        <f>IF(Schueler12Punkte!$D$1=0,"",IF(Schueler12Punkte!$G20="","f",IF(Schueler12Punkte!$G20&gt;1,"f",Schueler12Punkte!$G20)))</f>
        <v/>
      </c>
      <c r="S24" s="164" t="str">
        <f>IF(Schueler13Punkte!$D$1=0,"",IF(Schueler13Punkte!$G20="","f",IF(Schueler13Punkte!$G20&gt;1,"f",Schueler13Punkte!$G20)))</f>
        <v/>
      </c>
      <c r="T24" s="164" t="str">
        <f>IF(Schueler14Punkte!$D$1=0,"",IF(Schueler14Punkte!$G20="","f",IF(Schueler14Punkte!$G20&gt;1,"f",Schueler14Punkte!$G20)))</f>
        <v/>
      </c>
      <c r="U24" s="164" t="str">
        <f>IF(Schueler15Punkte!$D$1=0,"",IF(Schueler15Punkte!$G20="","f",IF(Schueler15Punkte!$G20&gt;1,"f",Schueler15Punkte!$G20)))</f>
        <v/>
      </c>
      <c r="V24" s="164" t="str">
        <f>IF(Schueler16Punkte!$D$1=0,"",IF(Schueler16Punkte!$G20="","f",IF(Schueler16Punkte!$G20&gt;1,"f",Schueler16Punkte!$G20)))</f>
        <v/>
      </c>
      <c r="W24" s="164" t="str">
        <f>IF(Schueler17Punkte!$D$1=0,"",IF(Schueler17Punkte!$G20="","f",IF(Schueler17Punkte!$G20&gt;1,"f",Schueler17Punkte!$G20)))</f>
        <v/>
      </c>
      <c r="X24" s="164" t="str">
        <f>IF(Schueler18Punkte!$D$1=0,"",IF(Schueler18Punkte!$G20="","f",IF(Schueler18Punkte!$G20&gt;1,"f",Schueler18Punkte!$G20)))</f>
        <v/>
      </c>
      <c r="Y24" s="164" t="str">
        <f>IF(Schueler19Punkte!$D$1=0,"",IF(Schueler19Punkte!$G20="","f",IF(Schueler19Punkte!$G20&gt;1,"f",Schueler19Punkte!$G20)))</f>
        <v/>
      </c>
      <c r="Z24" s="164" t="str">
        <f>IF(Schueler20Punkte!$D$1=0,"",IF(Schueler20Punkte!$G20="","f",IF(Schueler20Punkte!$G20&gt;1,"f",Schueler20Punkte!$G20)))</f>
        <v/>
      </c>
      <c r="AA24" s="164" t="str">
        <f>IF(Schueler21Punkte!$D$1=0,"",IF(Schueler21Punkte!$G20="","f",IF(Schueler21Punkte!$G20&gt;1,"f",Schueler21Punkte!$G20)))</f>
        <v/>
      </c>
      <c r="AB24" s="164" t="str">
        <f>IF(Schueler22Punkte!$D$1=0,"",IF(Schueler22Punkte!$G20="","f",IF(Schueler22Punkte!$G20&gt;1,"f",Schueler22Punkte!$G20)))</f>
        <v/>
      </c>
      <c r="AC24" s="164" t="str">
        <f>IF(Schueler23Punkte!$D$1=0,"",IF(Schueler23Punkte!$G20="","f",IF(Schueler23Punkte!$G20&gt;1,"f",Schueler23Punkte!$G20)))</f>
        <v/>
      </c>
      <c r="AD24" s="164" t="str">
        <f>IF(Schueler24Punkte!$D$1=0,"",IF(Schueler24Punkte!$G20="","f",IF(Schueler24Punkte!$G20&gt;1,"f",Schueler24Punkte!$G20)))</f>
        <v/>
      </c>
      <c r="AE24" s="164" t="str">
        <f>IF(Schueler25Punkte!$D$1=0,"",IF(Schueler25Punkte!$G20="","f",IF(Schueler25Punkte!$G20&gt;1,"f",Schueler25Punkte!$G20)))</f>
        <v/>
      </c>
      <c r="AF24" s="164" t="str">
        <f>IF(Schueler26Punkte!$D$1=0,"",IF(Schueler26Punkte!$G20="","f",IF(Schueler26Punkte!$G20&gt;1,"f",Schueler26Punkte!$G20)))</f>
        <v/>
      </c>
      <c r="AG24" s="164" t="str">
        <f>IF(Schueler27Punkte!$D$1=0,"",IF(Schueler27Punkte!$G20="","f",IF(Schueler27Punkte!$G20&gt;1,"f",Schueler27Punkte!$G20)))</f>
        <v/>
      </c>
      <c r="AH24" s="164" t="str">
        <f>IF(Schueler28Punkte!$D$1=0,"",IF(Schueler28Punkte!$G20="","f",IF(Schueler28Punkte!$G20&gt;1,"f",Schueler28Punkte!$G20)))</f>
        <v/>
      </c>
      <c r="AI24" s="164" t="str">
        <f>IF(Schueler29Punkte!$D$1=0,"",IF(Schueler29Punkte!$G20="","f",IF(Schueler29Punkte!$G20&gt;1,"f",Schueler29Punkte!$G20)))</f>
        <v/>
      </c>
      <c r="AJ24" s="164" t="str">
        <f>IF(Schueler30Punkte!$D$1=0,"",IF(Schueler30Punkte!$G20="","f",IF(Schueler30Punkte!$G20&gt;1,"f",Schueler30Punkte!$G20)))</f>
        <v/>
      </c>
      <c r="AK24" s="163" t="e">
        <f>COUNTIF(G24:AJ24,1)/(COUNTIF(G24:AJ24,1)+COUNTIF(G24:AJ24,0))</f>
        <v>#DIV/0!</v>
      </c>
    </row>
    <row r="25" spans="1:37" x14ac:dyDescent="0.25">
      <c r="A25" s="165"/>
      <c r="B25" s="165"/>
      <c r="C25" s="181"/>
      <c r="D25" s="182"/>
      <c r="E25" s="183"/>
      <c r="F25" s="165"/>
      <c r="G25" s="165"/>
      <c r="H25" s="165"/>
      <c r="I25" s="165"/>
      <c r="J25" s="165"/>
      <c r="K25" s="165"/>
      <c r="L25" s="165"/>
      <c r="M25" s="165"/>
      <c r="N25" s="165"/>
      <c r="O25" s="165"/>
      <c r="P25" s="165"/>
      <c r="Q25" s="165"/>
      <c r="R25" s="165"/>
      <c r="S25" s="165"/>
      <c r="T25" s="165"/>
      <c r="U25" s="165"/>
      <c r="V25" s="165"/>
      <c r="W25" s="165"/>
      <c r="X25" s="165"/>
      <c r="Y25" s="165"/>
      <c r="Z25" s="165"/>
      <c r="AA25" s="165"/>
      <c r="AB25" s="165"/>
      <c r="AC25" s="165"/>
      <c r="AD25" s="165"/>
      <c r="AE25" s="165"/>
      <c r="AF25" s="165"/>
      <c r="AG25" s="165"/>
      <c r="AH25" s="165"/>
      <c r="AI25" s="165"/>
      <c r="AJ25" s="165"/>
      <c r="AK25" s="163"/>
    </row>
    <row r="26" spans="1:37" x14ac:dyDescent="0.25">
      <c r="A26" s="207">
        <v>11</v>
      </c>
      <c r="B26" s="196" t="s">
        <v>33</v>
      </c>
      <c r="C26" s="178"/>
      <c r="D26" s="179"/>
      <c r="E26" s="180"/>
      <c r="F26" s="177">
        <v>1</v>
      </c>
      <c r="G26" s="164" t="str">
        <f>IF(Schueler1Punkte!$D$1=0,"",IF(Schueler1Punkte!$G22="","f",IF(Schueler1Punkte!$G22&gt;1,"f",Schueler1Punkte!$G22)))</f>
        <v/>
      </c>
      <c r="H26" s="164" t="str">
        <f>IF(Schueler2Punkte!$D$1=0,"",IF(Schueler2Punkte!$G22="","f",IF(Schueler2Punkte!$G22&gt;1,"f",Schueler2Punkte!$G22)))</f>
        <v/>
      </c>
      <c r="I26" s="164" t="str">
        <f>IF(Schueler3Punkte!$D$1=0,"",IF(Schueler3Punkte!$G22="","f",IF(Schueler3Punkte!$G22&gt;1,"f",Schueler3Punkte!$G22)))</f>
        <v/>
      </c>
      <c r="J26" s="164" t="str">
        <f>IF(Schueler4Punkte!$D$1=0,"",IF(Schueler4Punkte!$G22="","f",IF(Schueler4Punkte!$G22&gt;1,"f",Schueler4Punkte!$G22)))</f>
        <v/>
      </c>
      <c r="K26" s="164" t="str">
        <f>IF(Schueler5Punkte!$D$1=0,"",IF(Schueler5Punkte!$G22="","f",IF(Schueler5Punkte!$G22&gt;1,"f",Schueler5Punkte!$G22)))</f>
        <v/>
      </c>
      <c r="L26" s="164" t="str">
        <f>IF(Schueler6Punkte!$D$1=0,"",IF(Schueler6Punkte!$G22="","f",IF(Schueler6Punkte!$G22&gt;1,"f",Schueler6Punkte!$G22)))</f>
        <v/>
      </c>
      <c r="M26" s="164" t="str">
        <f>IF(Schueler7Punkte!$D$1=0,"",IF(Schueler7Punkte!$G22="","f",IF(Schueler7Punkte!$G22&gt;1,"f",Schueler7Punkte!$G22)))</f>
        <v/>
      </c>
      <c r="N26" s="164" t="str">
        <f>IF(Schueler8Punkte!$D$1=0,"",IF(Schueler8Punkte!$G22="","f",IF(Schueler8Punkte!$G22&gt;1,"f",Schueler8Punkte!$G22)))</f>
        <v/>
      </c>
      <c r="O26" s="164" t="str">
        <f>IF(Schueler9Punkte!$D$1=0,"",IF(Schueler9Punkte!$G22="","f",IF(Schueler9Punkte!$G22&gt;1,"f",Schueler9Punkte!$G22)))</f>
        <v/>
      </c>
      <c r="P26" s="164" t="str">
        <f>IF(Schueler10Punkte!$D$1=0,"",IF(Schueler10Punkte!$G22="","f",IF(Schueler10Punkte!$G22&gt;1,"f",Schueler10Punkte!$G22)))</f>
        <v/>
      </c>
      <c r="Q26" s="164" t="str">
        <f>IF(Schueler11Punkte!$D$1=0,"",IF(Schueler11Punkte!$G22="","f",IF(Schueler11Punkte!$G22&gt;1,"f",Schueler11Punkte!$G22)))</f>
        <v/>
      </c>
      <c r="R26" s="164" t="str">
        <f>IF(Schueler12Punkte!$D$1=0,"",IF(Schueler12Punkte!$G22="","f",IF(Schueler12Punkte!$G22&gt;1,"f",Schueler12Punkte!$G22)))</f>
        <v/>
      </c>
      <c r="S26" s="164" t="str">
        <f>IF(Schueler13Punkte!$D$1=0,"",IF(Schueler13Punkte!$G22="","f",IF(Schueler13Punkte!$G22&gt;1,"f",Schueler13Punkte!$G22)))</f>
        <v/>
      </c>
      <c r="T26" s="164" t="str">
        <f>IF(Schueler14Punkte!$D$1=0,"",IF(Schueler14Punkte!$G22="","f",IF(Schueler14Punkte!$G22&gt;1,"f",Schueler14Punkte!$G22)))</f>
        <v/>
      </c>
      <c r="U26" s="164" t="str">
        <f>IF(Schueler15Punkte!$D$1=0,"",IF(Schueler15Punkte!$G22="","f",IF(Schueler15Punkte!$G22&gt;1,"f",Schueler15Punkte!$G22)))</f>
        <v/>
      </c>
      <c r="V26" s="164" t="str">
        <f>IF(Schueler16Punkte!$D$1=0,"",IF(Schueler16Punkte!$G22="","f",IF(Schueler16Punkte!$G22&gt;1,"f",Schueler16Punkte!$G22)))</f>
        <v/>
      </c>
      <c r="W26" s="164" t="str">
        <f>IF(Schueler17Punkte!$D$1=0,"",IF(Schueler17Punkte!$G22="","f",IF(Schueler17Punkte!$G22&gt;1,"f",Schueler17Punkte!$G22)))</f>
        <v/>
      </c>
      <c r="X26" s="164" t="str">
        <f>IF(Schueler18Punkte!$D$1=0,"",IF(Schueler18Punkte!$G22="","f",IF(Schueler18Punkte!$G22&gt;1,"f",Schueler18Punkte!$G22)))</f>
        <v/>
      </c>
      <c r="Y26" s="164" t="str">
        <f>IF(Schueler19Punkte!$D$1=0,"",IF(Schueler19Punkte!$G22="","f",IF(Schueler19Punkte!$G22&gt;1,"f",Schueler19Punkte!$G22)))</f>
        <v/>
      </c>
      <c r="Z26" s="164" t="str">
        <f>IF(Schueler20Punkte!$D$1=0,"",IF(Schueler20Punkte!$G22="","f",IF(Schueler20Punkte!$G22&gt;1,"f",Schueler20Punkte!$G22)))</f>
        <v/>
      </c>
      <c r="AA26" s="164" t="str">
        <f>IF(Schueler21Punkte!$D$1=0,"",IF(Schueler21Punkte!$G22="","f",IF(Schueler21Punkte!$G22&gt;1,"f",Schueler21Punkte!$G22)))</f>
        <v/>
      </c>
      <c r="AB26" s="164" t="str">
        <f>IF(Schueler22Punkte!$D$1=0,"",IF(Schueler22Punkte!$G22="","f",IF(Schueler22Punkte!$G22&gt;1,"f",Schueler22Punkte!$G22)))</f>
        <v/>
      </c>
      <c r="AC26" s="164" t="str">
        <f>IF(Schueler23Punkte!$D$1=0,"",IF(Schueler23Punkte!$G22="","f",IF(Schueler23Punkte!$G22&gt;1,"f",Schueler23Punkte!$G22)))</f>
        <v/>
      </c>
      <c r="AD26" s="164" t="str">
        <f>IF(Schueler24Punkte!$D$1=0,"",IF(Schueler24Punkte!$G22="","f",IF(Schueler24Punkte!$G22&gt;1,"f",Schueler24Punkte!$G22)))</f>
        <v/>
      </c>
      <c r="AE26" s="164" t="str">
        <f>IF(Schueler25Punkte!$D$1=0,"",IF(Schueler25Punkte!$G22="","f",IF(Schueler25Punkte!$G22&gt;1,"f",Schueler25Punkte!$G22)))</f>
        <v/>
      </c>
      <c r="AF26" s="164" t="str">
        <f>IF(Schueler26Punkte!$D$1=0,"",IF(Schueler26Punkte!$G22="","f",IF(Schueler26Punkte!$G22&gt;1,"f",Schueler26Punkte!$G22)))</f>
        <v/>
      </c>
      <c r="AG26" s="164" t="str">
        <f>IF(Schueler27Punkte!$D$1=0,"",IF(Schueler27Punkte!$G22="","f",IF(Schueler27Punkte!$G22&gt;1,"f",Schueler27Punkte!$G22)))</f>
        <v/>
      </c>
      <c r="AH26" s="164" t="str">
        <f>IF(Schueler28Punkte!$D$1=0,"",IF(Schueler28Punkte!$G22="","f",IF(Schueler28Punkte!$G22&gt;1,"f",Schueler28Punkte!$G22)))</f>
        <v/>
      </c>
      <c r="AI26" s="164" t="str">
        <f>IF(Schueler29Punkte!$D$1=0,"",IF(Schueler29Punkte!$G22="","f",IF(Schueler29Punkte!$G22&gt;1,"f",Schueler29Punkte!$G22)))</f>
        <v/>
      </c>
      <c r="AJ26" s="164" t="str">
        <f>IF(Schueler30Punkte!$D$1=0,"",IF(Schueler30Punkte!$G22="","f",IF(Schueler30Punkte!$G22&gt;1,"f",Schueler30Punkte!$G22)))</f>
        <v/>
      </c>
      <c r="AK26" s="163" t="e">
        <f>COUNTIF(G26:AJ26,1)/(COUNTIF(G26:AJ26,1)+COUNTIF(G26:AJ26,0))</f>
        <v>#DIV/0!</v>
      </c>
    </row>
    <row r="27" spans="1:37" x14ac:dyDescent="0.25">
      <c r="A27" s="165"/>
      <c r="B27" s="165"/>
      <c r="C27" s="181"/>
      <c r="D27" s="182"/>
      <c r="E27" s="183"/>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3"/>
    </row>
    <row r="28" spans="1:37" x14ac:dyDescent="0.25">
      <c r="A28" s="207">
        <v>12</v>
      </c>
      <c r="B28" s="204" t="s">
        <v>34</v>
      </c>
      <c r="C28" s="178"/>
      <c r="D28" s="179"/>
      <c r="E28" s="180"/>
      <c r="F28" s="177">
        <v>1</v>
      </c>
      <c r="G28" s="164" t="str">
        <f>IF(Schueler1Punkte!$D$1=0,"",IF(Schueler1Punkte!$G24="","f",IF(Schueler1Punkte!$G24&gt;1,"f",Schueler1Punkte!$G24)))</f>
        <v/>
      </c>
      <c r="H28" s="164" t="str">
        <f>IF(Schueler2Punkte!$D$1=0,"",IF(Schueler2Punkte!$G24="","f",IF(Schueler2Punkte!$G24&gt;1,"f",Schueler2Punkte!$G24)))</f>
        <v/>
      </c>
      <c r="I28" s="164" t="str">
        <f>IF(Schueler3Punkte!$D$1=0,"",IF(Schueler3Punkte!$G24="","f",IF(Schueler3Punkte!$G24&gt;1,"f",Schueler3Punkte!$G24)))</f>
        <v/>
      </c>
      <c r="J28" s="164" t="str">
        <f>IF(Schueler4Punkte!$D$1=0,"",IF(Schueler4Punkte!$G24="","f",IF(Schueler4Punkte!$G24&gt;1,"f",Schueler4Punkte!$G24)))</f>
        <v/>
      </c>
      <c r="K28" s="164" t="str">
        <f>IF(Schueler5Punkte!$D$1=0,"",IF(Schueler5Punkte!$G24="","f",IF(Schueler5Punkte!$G24&gt;1,"f",Schueler5Punkte!$G24)))</f>
        <v/>
      </c>
      <c r="L28" s="164" t="str">
        <f>IF(Schueler6Punkte!$D$1=0,"",IF(Schueler6Punkte!$G24="","f",IF(Schueler6Punkte!$G24&gt;1,"f",Schueler6Punkte!$G24)))</f>
        <v/>
      </c>
      <c r="M28" s="164" t="str">
        <f>IF(Schueler7Punkte!$D$1=0,"",IF(Schueler7Punkte!$G24="","f",IF(Schueler7Punkte!$G24&gt;1,"f",Schueler7Punkte!$G24)))</f>
        <v/>
      </c>
      <c r="N28" s="164" t="str">
        <f>IF(Schueler8Punkte!$D$1=0,"",IF(Schueler8Punkte!$G24="","f",IF(Schueler8Punkte!$G24&gt;1,"f",Schueler8Punkte!$G24)))</f>
        <v/>
      </c>
      <c r="O28" s="164" t="str">
        <f>IF(Schueler9Punkte!$D$1=0,"",IF(Schueler9Punkte!$G24="","f",IF(Schueler9Punkte!$G24&gt;1,"f",Schueler9Punkte!$G24)))</f>
        <v/>
      </c>
      <c r="P28" s="164" t="str">
        <f>IF(Schueler10Punkte!$D$1=0,"",IF(Schueler10Punkte!$G24="","f",IF(Schueler10Punkte!$G24&gt;1,"f",Schueler10Punkte!$G24)))</f>
        <v/>
      </c>
      <c r="Q28" s="164" t="str">
        <f>IF(Schueler11Punkte!$D$1=0,"",IF(Schueler11Punkte!$G24="","f",IF(Schueler11Punkte!$G24&gt;1,"f",Schueler11Punkte!$G24)))</f>
        <v/>
      </c>
      <c r="R28" s="164" t="str">
        <f>IF(Schueler12Punkte!$D$1=0,"",IF(Schueler12Punkte!$G24="","f",IF(Schueler12Punkte!$G24&gt;1,"f",Schueler12Punkte!$G24)))</f>
        <v/>
      </c>
      <c r="S28" s="164" t="str">
        <f>IF(Schueler13Punkte!$D$1=0,"",IF(Schueler13Punkte!$G24="","f",IF(Schueler13Punkte!$G24&gt;1,"f",Schueler13Punkte!$G24)))</f>
        <v/>
      </c>
      <c r="T28" s="164" t="str">
        <f>IF(Schueler14Punkte!$D$1=0,"",IF(Schueler14Punkte!$G24="","f",IF(Schueler14Punkte!$G24&gt;1,"f",Schueler14Punkte!$G24)))</f>
        <v/>
      </c>
      <c r="U28" s="164" t="str">
        <f>IF(Schueler15Punkte!$D$1=0,"",IF(Schueler15Punkte!$G24="","f",IF(Schueler15Punkte!$G24&gt;1,"f",Schueler15Punkte!$G24)))</f>
        <v/>
      </c>
      <c r="V28" s="164" t="str">
        <f>IF(Schueler16Punkte!$D$1=0,"",IF(Schueler16Punkte!$G24="","f",IF(Schueler16Punkte!$G24&gt;1,"f",Schueler16Punkte!$G24)))</f>
        <v/>
      </c>
      <c r="W28" s="164" t="str">
        <f>IF(Schueler17Punkte!$D$1=0,"",IF(Schueler17Punkte!$G24="","f",IF(Schueler17Punkte!$G24&gt;1,"f",Schueler17Punkte!$G24)))</f>
        <v/>
      </c>
      <c r="X28" s="164" t="str">
        <f>IF(Schueler18Punkte!$D$1=0,"",IF(Schueler18Punkte!$G24="","f",IF(Schueler18Punkte!$G24&gt;1,"f",Schueler18Punkte!$G24)))</f>
        <v/>
      </c>
      <c r="Y28" s="164" t="str">
        <f>IF(Schueler19Punkte!$D$1=0,"",IF(Schueler19Punkte!$G24="","f",IF(Schueler19Punkte!$G24&gt;1,"f",Schueler19Punkte!$G24)))</f>
        <v/>
      </c>
      <c r="Z28" s="164" t="str">
        <f>IF(Schueler20Punkte!$D$1=0,"",IF(Schueler20Punkte!$G24="","f",IF(Schueler20Punkte!$G24&gt;1,"f",Schueler20Punkte!$G24)))</f>
        <v/>
      </c>
      <c r="AA28" s="164" t="str">
        <f>IF(Schueler21Punkte!$D$1=0,"",IF(Schueler21Punkte!$G24="","f",IF(Schueler21Punkte!$G24&gt;1,"f",Schueler21Punkte!$G24)))</f>
        <v/>
      </c>
      <c r="AB28" s="164" t="str">
        <f>IF(Schueler22Punkte!$D$1=0,"",IF(Schueler22Punkte!$G24="","f",IF(Schueler22Punkte!$G24&gt;1,"f",Schueler22Punkte!$G24)))</f>
        <v/>
      </c>
      <c r="AC28" s="164" t="str">
        <f>IF(Schueler23Punkte!$D$1=0,"",IF(Schueler23Punkte!$G24="","f",IF(Schueler23Punkte!$G24&gt;1,"f",Schueler23Punkte!$G24)))</f>
        <v/>
      </c>
      <c r="AD28" s="164" t="str">
        <f>IF(Schueler24Punkte!$D$1=0,"",IF(Schueler24Punkte!$G24="","f",IF(Schueler24Punkte!$G24&gt;1,"f",Schueler24Punkte!$G24)))</f>
        <v/>
      </c>
      <c r="AE28" s="164" t="str">
        <f>IF(Schueler25Punkte!$D$1=0,"",IF(Schueler25Punkte!$G24="","f",IF(Schueler25Punkte!$G24&gt;1,"f",Schueler25Punkte!$G24)))</f>
        <v/>
      </c>
      <c r="AF28" s="164" t="str">
        <f>IF(Schueler26Punkte!$D$1=0,"",IF(Schueler26Punkte!$G24="","f",IF(Schueler26Punkte!$G24&gt;1,"f",Schueler26Punkte!$G24)))</f>
        <v/>
      </c>
      <c r="AG28" s="164" t="str">
        <f>IF(Schueler27Punkte!$D$1=0,"",IF(Schueler27Punkte!$G24="","f",IF(Schueler27Punkte!$G24&gt;1,"f",Schueler27Punkte!$G24)))</f>
        <v/>
      </c>
      <c r="AH28" s="164" t="str">
        <f>IF(Schueler28Punkte!$D$1=0,"",IF(Schueler28Punkte!$G24="","f",IF(Schueler28Punkte!$G24&gt;1,"f",Schueler28Punkte!$G24)))</f>
        <v/>
      </c>
      <c r="AI28" s="164" t="str">
        <f>IF(Schueler29Punkte!$D$1=0,"",IF(Schueler29Punkte!$G24="","f",IF(Schueler29Punkte!$G24&gt;1,"f",Schueler29Punkte!$G24)))</f>
        <v/>
      </c>
      <c r="AJ28" s="164" t="str">
        <f>IF(Schueler30Punkte!$D$1=0,"",IF(Schueler30Punkte!$G24="","f",IF(Schueler30Punkte!$G24&gt;1,"f",Schueler30Punkte!$G24)))</f>
        <v/>
      </c>
      <c r="AK28" s="163" t="e">
        <f>COUNTIF(G28:AJ28,1)/(COUNTIF(G28:AJ28,1)+COUNTIF(G28:AJ28,0))</f>
        <v>#DIV/0!</v>
      </c>
    </row>
    <row r="29" spans="1:37" x14ac:dyDescent="0.25">
      <c r="A29" s="165"/>
      <c r="B29" s="205"/>
      <c r="C29" s="181"/>
      <c r="D29" s="182"/>
      <c r="E29" s="183"/>
      <c r="F29" s="165"/>
      <c r="G29" s="165"/>
      <c r="H29" s="165"/>
      <c r="I29" s="165"/>
      <c r="J29" s="165"/>
      <c r="K29" s="165"/>
      <c r="L29" s="165"/>
      <c r="M29" s="165"/>
      <c r="N29" s="165"/>
      <c r="O29" s="165"/>
      <c r="P29" s="165"/>
      <c r="Q29" s="165"/>
      <c r="R29" s="165"/>
      <c r="S29" s="165"/>
      <c r="T29" s="165"/>
      <c r="U29" s="165"/>
      <c r="V29" s="165"/>
      <c r="W29" s="165"/>
      <c r="X29" s="165"/>
      <c r="Y29" s="165"/>
      <c r="Z29" s="165"/>
      <c r="AA29" s="165"/>
      <c r="AB29" s="165"/>
      <c r="AC29" s="165"/>
      <c r="AD29" s="165"/>
      <c r="AE29" s="165"/>
      <c r="AF29" s="165"/>
      <c r="AG29" s="165"/>
      <c r="AH29" s="165"/>
      <c r="AI29" s="165"/>
      <c r="AJ29" s="165"/>
      <c r="AK29" s="163"/>
    </row>
    <row r="30" spans="1:37" x14ac:dyDescent="0.25">
      <c r="A30" s="20"/>
      <c r="B30" s="22"/>
      <c r="C30" s="21" t="s">
        <v>6</v>
      </c>
      <c r="D30" s="20"/>
      <c r="E30" s="20"/>
      <c r="F30" s="45">
        <v>6</v>
      </c>
      <c r="G30" s="37" t="str">
        <f>IF(OR(G31="",G31="f"),"",SUM(G31,G32,G33,G34,G35,G36))</f>
        <v/>
      </c>
      <c r="H30" s="37" t="str">
        <f t="shared" ref="H30:AJ30" si="3">IF(OR(H31="",H31="f"),"",SUM(H31,H32,H33,H34,H35,H36))</f>
        <v/>
      </c>
      <c r="I30" s="37" t="str">
        <f t="shared" si="3"/>
        <v/>
      </c>
      <c r="J30" s="37" t="str">
        <f t="shared" si="3"/>
        <v/>
      </c>
      <c r="K30" s="37" t="str">
        <f t="shared" si="3"/>
        <v/>
      </c>
      <c r="L30" s="37" t="str">
        <f t="shared" si="3"/>
        <v/>
      </c>
      <c r="M30" s="37" t="str">
        <f t="shared" si="3"/>
        <v/>
      </c>
      <c r="N30" s="37" t="str">
        <f t="shared" si="3"/>
        <v/>
      </c>
      <c r="O30" s="37" t="str">
        <f t="shared" si="3"/>
        <v/>
      </c>
      <c r="P30" s="37" t="str">
        <f t="shared" si="3"/>
        <v/>
      </c>
      <c r="Q30" s="37" t="str">
        <f t="shared" si="3"/>
        <v/>
      </c>
      <c r="R30" s="37" t="str">
        <f t="shared" si="3"/>
        <v/>
      </c>
      <c r="S30" s="37" t="str">
        <f t="shared" si="3"/>
        <v/>
      </c>
      <c r="T30" s="37" t="str">
        <f t="shared" si="3"/>
        <v/>
      </c>
      <c r="U30" s="37" t="str">
        <f t="shared" si="3"/>
        <v/>
      </c>
      <c r="V30" s="37" t="str">
        <f t="shared" si="3"/>
        <v/>
      </c>
      <c r="W30" s="37" t="str">
        <f t="shared" si="3"/>
        <v/>
      </c>
      <c r="X30" s="37" t="str">
        <f t="shared" si="3"/>
        <v/>
      </c>
      <c r="Y30" s="37" t="str">
        <f t="shared" si="3"/>
        <v/>
      </c>
      <c r="Z30" s="37" t="str">
        <f t="shared" si="3"/>
        <v/>
      </c>
      <c r="AA30" s="37" t="str">
        <f t="shared" si="3"/>
        <v/>
      </c>
      <c r="AB30" s="37" t="str">
        <f t="shared" si="3"/>
        <v/>
      </c>
      <c r="AC30" s="37" t="str">
        <f t="shared" si="3"/>
        <v/>
      </c>
      <c r="AD30" s="37" t="str">
        <f t="shared" si="3"/>
        <v/>
      </c>
      <c r="AE30" s="37" t="str">
        <f t="shared" si="3"/>
        <v/>
      </c>
      <c r="AF30" s="37" t="str">
        <f t="shared" si="3"/>
        <v/>
      </c>
      <c r="AG30" s="37" t="str">
        <f t="shared" si="3"/>
        <v/>
      </c>
      <c r="AH30" s="37" t="str">
        <f t="shared" si="3"/>
        <v/>
      </c>
      <c r="AI30" s="37" t="str">
        <f t="shared" si="3"/>
        <v/>
      </c>
      <c r="AJ30" s="37" t="str">
        <f t="shared" si="3"/>
        <v/>
      </c>
      <c r="AK30" s="120"/>
    </row>
    <row r="31" spans="1:37" s="12" customFormat="1" x14ac:dyDescent="0.25">
      <c r="A31" s="23">
        <v>1</v>
      </c>
      <c r="B31" s="19" t="s">
        <v>35</v>
      </c>
      <c r="C31" s="144"/>
      <c r="D31" s="145"/>
      <c r="E31" s="145"/>
      <c r="F31" s="46">
        <v>1</v>
      </c>
      <c r="G31" s="36" t="str">
        <f>IF(Schueler1Punkte!$D$1=0,"",IF(Schueler1Punkte!$G26="","f",IF(Schueler1Punkte!$G26&gt;1,"f",Schueler1Punkte!$G26)))</f>
        <v/>
      </c>
      <c r="H31" s="36" t="str">
        <f>IF(Schueler2Punkte!$D$1=0,"",IF(Schueler2Punkte!$G26="","f",IF(Schueler2Punkte!$G26&gt;1,"f",Schueler2Punkte!$G26)))</f>
        <v/>
      </c>
      <c r="I31" s="36" t="str">
        <f>IF(Schueler3Punkte!$D$1=0,"",IF(Schueler3Punkte!$G26="","f",IF(Schueler3Punkte!$G26&gt;1,"f",Schueler3Punkte!$G26)))</f>
        <v/>
      </c>
      <c r="J31" s="36" t="str">
        <f>IF(Schueler4Punkte!$D$1=0,"",IF(Schueler4Punkte!$G26="","f",IF(Schueler4Punkte!$G26&gt;1,"f",Schueler4Punkte!$G26)))</f>
        <v/>
      </c>
      <c r="K31" s="36" t="str">
        <f>IF(Schueler5Punkte!$D$1=0,"",IF(Schueler5Punkte!$G26="","f",IF(Schueler5Punkte!$G26&gt;1,"f",Schueler5Punkte!$G26)))</f>
        <v/>
      </c>
      <c r="L31" s="36" t="str">
        <f>IF(Schueler6Punkte!$D$1=0,"",IF(Schueler6Punkte!$G26="","f",IF(Schueler6Punkte!$G26&gt;1,"f",Schueler6Punkte!$G26)))</f>
        <v/>
      </c>
      <c r="M31" s="36" t="str">
        <f>IF(Schueler7Punkte!$D$1=0,"",IF(Schueler7Punkte!$G26="","f",IF(Schueler7Punkte!$G26&gt;1,"f",Schueler7Punkte!$G26)))</f>
        <v/>
      </c>
      <c r="N31" s="36" t="str">
        <f>IF(Schueler8Punkte!$D$1=0,"",IF(Schueler8Punkte!$G26="","f",IF(Schueler8Punkte!$G26&gt;1,"f",Schueler8Punkte!$G26)))</f>
        <v/>
      </c>
      <c r="O31" s="36" t="str">
        <f>IF(Schueler9Punkte!$D$1=0,"",IF(Schueler9Punkte!$G26="","f",IF(Schueler9Punkte!$G26&gt;1,"f",Schueler9Punkte!$G26)))</f>
        <v/>
      </c>
      <c r="P31" s="36" t="str">
        <f>IF(Schueler10Punkte!$D$1=0,"",IF(Schueler10Punkte!$G26="","f",IF(Schueler10Punkte!$G26&gt;1,"f",Schueler10Punkte!$G26)))</f>
        <v/>
      </c>
      <c r="Q31" s="36" t="str">
        <f>IF(Schueler11Punkte!$D$1=0,"",IF(Schueler11Punkte!$G26="","f",IF(Schueler11Punkte!$G26&gt;1,"f",Schueler11Punkte!$G26)))</f>
        <v/>
      </c>
      <c r="R31" s="36" t="str">
        <f>IF(Schueler12Punkte!$D$1=0,"",IF(Schueler12Punkte!$G26="","f",IF(Schueler12Punkte!$G26&gt;1,"f",Schueler12Punkte!$G26)))</f>
        <v/>
      </c>
      <c r="S31" s="36" t="str">
        <f>IF(Schueler13Punkte!$D$1=0,"",IF(Schueler13Punkte!$G26="","f",IF(Schueler13Punkte!$G26&gt;1,"f",Schueler13Punkte!$G26)))</f>
        <v/>
      </c>
      <c r="T31" s="36" t="str">
        <f>IF(Schueler14Punkte!$D$1=0,"",IF(Schueler14Punkte!$G26="","f",IF(Schueler14Punkte!$G26&gt;1,"f",Schueler14Punkte!$G26)))</f>
        <v/>
      </c>
      <c r="U31" s="36" t="str">
        <f>IF(Schueler15Punkte!$D$1=0,"",IF(Schueler15Punkte!$G26="","f",IF(Schueler15Punkte!$G26&gt;1,"f",Schueler15Punkte!$G26)))</f>
        <v/>
      </c>
      <c r="V31" s="36" t="str">
        <f>IF(Schueler16Punkte!$D$1=0,"",IF(Schueler16Punkte!$G26="","f",IF(Schueler16Punkte!$G26&gt;1,"f",Schueler16Punkte!$G26)))</f>
        <v/>
      </c>
      <c r="W31" s="36" t="str">
        <f>IF(Schueler17Punkte!$D$1=0,"",IF(Schueler17Punkte!$G26="","f",IF(Schueler17Punkte!$G26&gt;1,"f",Schueler17Punkte!$G26)))</f>
        <v/>
      </c>
      <c r="X31" s="36" t="str">
        <f>IF(Schueler18Punkte!$D$1=0,"",IF(Schueler18Punkte!$G26="","f",IF(Schueler18Punkte!$G26&gt;1,"f",Schueler18Punkte!$G26)))</f>
        <v/>
      </c>
      <c r="Y31" s="36" t="str">
        <f>IF(Schueler19Punkte!$D$1=0,"",IF(Schueler19Punkte!$G26="","f",IF(Schueler19Punkte!$G26&gt;1,"f",Schueler19Punkte!$G26)))</f>
        <v/>
      </c>
      <c r="Z31" s="36" t="str">
        <f>IF(Schueler20Punkte!$D$1=0,"",IF(Schueler20Punkte!$G26="","f",IF(Schueler20Punkte!$G26&gt;1,"f",Schueler20Punkte!$G26)))</f>
        <v/>
      </c>
      <c r="AA31" s="36" t="str">
        <f>IF(Schueler21Punkte!$D$1=0,"",IF(Schueler21Punkte!$G26="","f",IF(Schueler21Punkte!$G26&gt;1,"f",Schueler21Punkte!$G26)))</f>
        <v/>
      </c>
      <c r="AB31" s="36" t="str">
        <f>IF(Schueler22Punkte!$D$1=0,"",IF(Schueler22Punkte!$G26="","f",IF(Schueler22Punkte!$G26&gt;1,"f",Schueler22Punkte!$G26)))</f>
        <v/>
      </c>
      <c r="AC31" s="36" t="str">
        <f>IF(Schueler23Punkte!$D$1=0,"",IF(Schueler23Punkte!$G26="","f",IF(Schueler23Punkte!$G26&gt;1,"f",Schueler23Punkte!$G26)))</f>
        <v/>
      </c>
      <c r="AD31" s="36" t="str">
        <f>IF(Schueler24Punkte!$D$1=0,"",IF(Schueler24Punkte!$G26="","f",IF(Schueler24Punkte!$G26&gt;1,"f",Schueler24Punkte!$G26)))</f>
        <v/>
      </c>
      <c r="AE31" s="36" t="str">
        <f>IF(Schueler25Punkte!$D$1=0,"",IF(Schueler25Punkte!$G26="","f",IF(Schueler25Punkte!$G26&gt;1,"f",Schueler25Punkte!$G26)))</f>
        <v/>
      </c>
      <c r="AF31" s="36" t="str">
        <f>IF(Schueler26Punkte!$D$1=0,"",IF(Schueler26Punkte!$G26="","f",IF(Schueler26Punkte!$G26&gt;1,"f",Schueler26Punkte!$G26)))</f>
        <v/>
      </c>
      <c r="AG31" s="36" t="str">
        <f>IF(Schueler27Punkte!$D$1=0,"",IF(Schueler27Punkte!$G26="","f",IF(Schueler27Punkte!$G26&gt;1,"f",Schueler27Punkte!$G26)))</f>
        <v/>
      </c>
      <c r="AH31" s="36" t="str">
        <f>IF(Schueler28Punkte!$D$1=0,"",IF(Schueler28Punkte!$G26="","f",IF(Schueler28Punkte!$G26&gt;1,"f",Schueler28Punkte!$G26)))</f>
        <v/>
      </c>
      <c r="AI31" s="36" t="str">
        <f>IF(Schueler29Punkte!$D$1=0,"",IF(Schueler29Punkte!$G26="","f",IF(Schueler29Punkte!$G26&gt;1,"f",Schueler29Punkte!$G26)))</f>
        <v/>
      </c>
      <c r="AJ31" s="36" t="str">
        <f>IF(Schueler30Punkte!$D$1=0,"",IF(Schueler30Punkte!$G26="","f",IF(Schueler30Punkte!$G26&gt;1,"f",Schueler30Punkte!$G26)))</f>
        <v/>
      </c>
      <c r="AK31" s="121" t="e">
        <f t="shared" ref="AK31:AK50" si="4">COUNTIF(G31:AJ31,1)/(COUNTIF(G31:AJ31,1)+COUNTIF(G31:AJ31,0))</f>
        <v>#DIV/0!</v>
      </c>
    </row>
    <row r="32" spans="1:37" s="12" customFormat="1" x14ac:dyDescent="0.25">
      <c r="A32" s="23">
        <v>2</v>
      </c>
      <c r="B32" s="19" t="s">
        <v>36</v>
      </c>
      <c r="C32" s="144"/>
      <c r="D32" s="145"/>
      <c r="E32" s="145"/>
      <c r="F32" s="46">
        <v>1</v>
      </c>
      <c r="G32" s="36" t="str">
        <f>IF(Schueler1Punkte!$D$1=0,"",IF(Schueler1Punkte!$G27="","f",IF(Schueler1Punkte!$G27&gt;1,"f",Schueler1Punkte!$G27)))</f>
        <v/>
      </c>
      <c r="H32" s="36" t="str">
        <f>IF(Schueler2Punkte!$D$1=0,"",IF(Schueler2Punkte!$G27="","f",IF(Schueler2Punkte!$G27&gt;1,"f",Schueler2Punkte!$G27)))</f>
        <v/>
      </c>
      <c r="I32" s="36" t="str">
        <f>IF(Schueler3Punkte!$D$1=0,"",IF(Schueler3Punkte!$G27="","f",IF(Schueler3Punkte!$G27&gt;1,"f",Schueler3Punkte!$G27)))</f>
        <v/>
      </c>
      <c r="J32" s="36" t="str">
        <f>IF(Schueler4Punkte!$D$1=0,"",IF(Schueler4Punkte!$G27="","f",IF(Schueler4Punkte!$G27&gt;1,"f",Schueler4Punkte!$G27)))</f>
        <v/>
      </c>
      <c r="K32" s="36" t="str">
        <f>IF(Schueler5Punkte!$D$1=0,"",IF(Schueler5Punkte!$G27="","f",IF(Schueler5Punkte!$G27&gt;1,"f",Schueler5Punkte!$G27)))</f>
        <v/>
      </c>
      <c r="L32" s="36" t="str">
        <f>IF(Schueler6Punkte!$D$1=0,"",IF(Schueler6Punkte!$G27="","f",IF(Schueler6Punkte!$G27&gt;1,"f",Schueler6Punkte!$G27)))</f>
        <v/>
      </c>
      <c r="M32" s="36" t="str">
        <f>IF(Schueler7Punkte!$D$1=0,"",IF(Schueler7Punkte!$G27="","f",IF(Schueler7Punkte!$G27&gt;1,"f",Schueler7Punkte!$G27)))</f>
        <v/>
      </c>
      <c r="N32" s="36" t="str">
        <f>IF(Schueler8Punkte!$D$1=0,"",IF(Schueler8Punkte!$G27="","f",IF(Schueler8Punkte!$G27&gt;1,"f",Schueler8Punkte!$G27)))</f>
        <v/>
      </c>
      <c r="O32" s="36" t="str">
        <f>IF(Schueler9Punkte!$D$1=0,"",IF(Schueler9Punkte!$G27="","f",IF(Schueler9Punkte!$G27&gt;1,"f",Schueler9Punkte!$G27)))</f>
        <v/>
      </c>
      <c r="P32" s="36" t="str">
        <f>IF(Schueler10Punkte!$D$1=0,"",IF(Schueler10Punkte!$G27="","f",IF(Schueler10Punkte!$G27&gt;1,"f",Schueler10Punkte!$G27)))</f>
        <v/>
      </c>
      <c r="Q32" s="36" t="str">
        <f>IF(Schueler11Punkte!$D$1=0,"",IF(Schueler11Punkte!$G27="","f",IF(Schueler11Punkte!$G27&gt;1,"f",Schueler11Punkte!$G27)))</f>
        <v/>
      </c>
      <c r="R32" s="36" t="str">
        <f>IF(Schueler12Punkte!$D$1=0,"",IF(Schueler12Punkte!$G27="","f",IF(Schueler12Punkte!$G27&gt;1,"f",Schueler12Punkte!$G27)))</f>
        <v/>
      </c>
      <c r="S32" s="36" t="str">
        <f>IF(Schueler13Punkte!$D$1=0,"",IF(Schueler13Punkte!$G27="","f",IF(Schueler13Punkte!$G27&gt;1,"f",Schueler13Punkte!$G27)))</f>
        <v/>
      </c>
      <c r="T32" s="36" t="str">
        <f>IF(Schueler14Punkte!$D$1=0,"",IF(Schueler14Punkte!$G27="","f",IF(Schueler14Punkte!$G27&gt;1,"f",Schueler14Punkte!$G27)))</f>
        <v/>
      </c>
      <c r="U32" s="36" t="str">
        <f>IF(Schueler15Punkte!$D$1=0,"",IF(Schueler15Punkte!$G27="","f",IF(Schueler15Punkte!$G27&gt;1,"f",Schueler15Punkte!$G27)))</f>
        <v/>
      </c>
      <c r="V32" s="36" t="str">
        <f>IF(Schueler16Punkte!$D$1=0,"",IF(Schueler16Punkte!$G27="","f",IF(Schueler16Punkte!$G27&gt;1,"f",Schueler16Punkte!$G27)))</f>
        <v/>
      </c>
      <c r="W32" s="36" t="str">
        <f>IF(Schueler17Punkte!$D$1=0,"",IF(Schueler17Punkte!$G27="","f",IF(Schueler17Punkte!$G27&gt;1,"f",Schueler17Punkte!$G27)))</f>
        <v/>
      </c>
      <c r="X32" s="36" t="str">
        <f>IF(Schueler18Punkte!$D$1=0,"",IF(Schueler18Punkte!$G27="","f",IF(Schueler18Punkte!$G27&gt;1,"f",Schueler18Punkte!$G27)))</f>
        <v/>
      </c>
      <c r="Y32" s="36" t="str">
        <f>IF(Schueler19Punkte!$D$1=0,"",IF(Schueler19Punkte!$G27="","f",IF(Schueler19Punkte!$G27&gt;1,"f",Schueler19Punkte!$G27)))</f>
        <v/>
      </c>
      <c r="Z32" s="36" t="str">
        <f>IF(Schueler20Punkte!$D$1=0,"",IF(Schueler20Punkte!$G27="","f",IF(Schueler20Punkte!$G27&gt;1,"f",Schueler20Punkte!$G27)))</f>
        <v/>
      </c>
      <c r="AA32" s="36" t="str">
        <f>IF(Schueler21Punkte!$D$1=0,"",IF(Schueler21Punkte!$G27="","f",IF(Schueler21Punkte!$G27&gt;1,"f",Schueler21Punkte!$G27)))</f>
        <v/>
      </c>
      <c r="AB32" s="36" t="str">
        <f>IF(Schueler22Punkte!$D$1=0,"",IF(Schueler22Punkte!$G27="","f",IF(Schueler22Punkte!$G27&gt;1,"f",Schueler22Punkte!$G27)))</f>
        <v/>
      </c>
      <c r="AC32" s="36" t="str">
        <f>IF(Schueler23Punkte!$D$1=0,"",IF(Schueler23Punkte!$G27="","f",IF(Schueler23Punkte!$G27&gt;1,"f",Schueler23Punkte!$G27)))</f>
        <v/>
      </c>
      <c r="AD32" s="36" t="str">
        <f>IF(Schueler24Punkte!$D$1=0,"",IF(Schueler24Punkte!$G27="","f",IF(Schueler24Punkte!$G27&gt;1,"f",Schueler24Punkte!$G27)))</f>
        <v/>
      </c>
      <c r="AE32" s="36" t="str">
        <f>IF(Schueler25Punkte!$D$1=0,"",IF(Schueler25Punkte!$G27="","f",IF(Schueler25Punkte!$G27&gt;1,"f",Schueler25Punkte!$G27)))</f>
        <v/>
      </c>
      <c r="AF32" s="36" t="str">
        <f>IF(Schueler26Punkte!$D$1=0,"",IF(Schueler26Punkte!$G27="","f",IF(Schueler26Punkte!$G27&gt;1,"f",Schueler26Punkte!$G27)))</f>
        <v/>
      </c>
      <c r="AG32" s="36" t="str">
        <f>IF(Schueler27Punkte!$D$1=0,"",IF(Schueler27Punkte!$G27="","f",IF(Schueler27Punkte!$G27&gt;1,"f",Schueler27Punkte!$G27)))</f>
        <v/>
      </c>
      <c r="AH32" s="36" t="str">
        <f>IF(Schueler28Punkte!$D$1=0,"",IF(Schueler28Punkte!$G27="","f",IF(Schueler28Punkte!$G27&gt;1,"f",Schueler28Punkte!$G27)))</f>
        <v/>
      </c>
      <c r="AI32" s="36" t="str">
        <f>IF(Schueler29Punkte!$D$1=0,"",IF(Schueler29Punkte!$G27="","f",IF(Schueler29Punkte!$G27&gt;1,"f",Schueler29Punkte!$G27)))</f>
        <v/>
      </c>
      <c r="AJ32" s="36" t="str">
        <f>IF(Schueler30Punkte!$D$1=0,"",IF(Schueler30Punkte!$G27="","f",IF(Schueler30Punkte!$G27&gt;1,"f",Schueler30Punkte!$G27)))</f>
        <v/>
      </c>
      <c r="AK32" s="121" t="e">
        <f t="shared" si="4"/>
        <v>#DIV/0!</v>
      </c>
    </row>
    <row r="33" spans="1:37" s="12" customFormat="1" x14ac:dyDescent="0.25">
      <c r="A33" s="23">
        <v>3</v>
      </c>
      <c r="B33" s="19" t="s">
        <v>37</v>
      </c>
      <c r="C33" s="144"/>
      <c r="D33" s="145"/>
      <c r="E33" s="145"/>
      <c r="F33" s="46">
        <v>1</v>
      </c>
      <c r="G33" s="36" t="str">
        <f>IF(Schueler1Punkte!$D$1=0,"",IF(Schueler1Punkte!$G28="","f",IF(Schueler1Punkte!$G28&gt;1,"f",Schueler1Punkte!$G28)))</f>
        <v/>
      </c>
      <c r="H33" s="36" t="str">
        <f>IF(Schueler2Punkte!$D$1=0,"",IF(Schueler2Punkte!$G28="","f",IF(Schueler2Punkte!$G28&gt;1,"f",Schueler2Punkte!$G28)))</f>
        <v/>
      </c>
      <c r="I33" s="36" t="str">
        <f>IF(Schueler3Punkte!$D$1=0,"",IF(Schueler3Punkte!$G28="","f",IF(Schueler3Punkte!$G28&gt;1,"f",Schueler3Punkte!$G28)))</f>
        <v/>
      </c>
      <c r="J33" s="36" t="str">
        <f>IF(Schueler4Punkte!$D$1=0,"",IF(Schueler4Punkte!$G28="","f",IF(Schueler4Punkte!$G28&gt;1,"f",Schueler4Punkte!$G28)))</f>
        <v/>
      </c>
      <c r="K33" s="36" t="str">
        <f>IF(Schueler5Punkte!$D$1=0,"",IF(Schueler5Punkte!$G28="","f",IF(Schueler5Punkte!$G28&gt;1,"f",Schueler5Punkte!$G28)))</f>
        <v/>
      </c>
      <c r="L33" s="36" t="str">
        <f>IF(Schueler6Punkte!$D$1=0,"",IF(Schueler6Punkte!$G28="","f",IF(Schueler6Punkte!$G28&gt;1,"f",Schueler6Punkte!$G28)))</f>
        <v/>
      </c>
      <c r="M33" s="36" t="str">
        <f>IF(Schueler7Punkte!$D$1=0,"",IF(Schueler7Punkte!$G28="","f",IF(Schueler7Punkte!$G28&gt;1,"f",Schueler7Punkte!$G28)))</f>
        <v/>
      </c>
      <c r="N33" s="36" t="str">
        <f>IF(Schueler8Punkte!$D$1=0,"",IF(Schueler8Punkte!$G28="","f",IF(Schueler8Punkte!$G28&gt;1,"f",Schueler8Punkte!$G28)))</f>
        <v/>
      </c>
      <c r="O33" s="36" t="str">
        <f>IF(Schueler9Punkte!$D$1=0,"",IF(Schueler9Punkte!$G28="","f",IF(Schueler9Punkte!$G28&gt;1,"f",Schueler9Punkte!$G28)))</f>
        <v/>
      </c>
      <c r="P33" s="36" t="str">
        <f>IF(Schueler10Punkte!$D$1=0,"",IF(Schueler10Punkte!$G28="","f",IF(Schueler10Punkte!$G28&gt;1,"f",Schueler10Punkte!$G28)))</f>
        <v/>
      </c>
      <c r="Q33" s="36" t="str">
        <f>IF(Schueler11Punkte!$D$1=0,"",IF(Schueler11Punkte!$G28="","f",IF(Schueler11Punkte!$G28&gt;1,"f",Schueler11Punkte!$G28)))</f>
        <v/>
      </c>
      <c r="R33" s="36" t="str">
        <f>IF(Schueler12Punkte!$D$1=0,"",IF(Schueler12Punkte!$G28="","f",IF(Schueler12Punkte!$G28&gt;1,"f",Schueler12Punkte!$G28)))</f>
        <v/>
      </c>
      <c r="S33" s="36" t="str">
        <f>IF(Schueler13Punkte!$D$1=0,"",IF(Schueler13Punkte!$G28="","f",IF(Schueler13Punkte!$G28&gt;1,"f",Schueler13Punkte!$G28)))</f>
        <v/>
      </c>
      <c r="T33" s="36" t="str">
        <f>IF(Schueler14Punkte!$D$1=0,"",IF(Schueler14Punkte!$G28="","f",IF(Schueler14Punkte!$G28&gt;1,"f",Schueler14Punkte!$G28)))</f>
        <v/>
      </c>
      <c r="U33" s="36" t="str">
        <f>IF(Schueler15Punkte!$D$1=0,"",IF(Schueler15Punkte!$G28="","f",IF(Schueler15Punkte!$G28&gt;1,"f",Schueler15Punkte!$G28)))</f>
        <v/>
      </c>
      <c r="V33" s="36" t="str">
        <f>IF(Schueler16Punkte!$D$1=0,"",IF(Schueler16Punkte!$G28="","f",IF(Schueler16Punkte!$G28&gt;1,"f",Schueler16Punkte!$G28)))</f>
        <v/>
      </c>
      <c r="W33" s="36" t="str">
        <f>IF(Schueler17Punkte!$D$1=0,"",IF(Schueler17Punkte!$G28="","f",IF(Schueler17Punkte!$G28&gt;1,"f",Schueler17Punkte!$G28)))</f>
        <v/>
      </c>
      <c r="X33" s="36" t="str">
        <f>IF(Schueler18Punkte!$D$1=0,"",IF(Schueler18Punkte!$G28="","f",IF(Schueler18Punkte!$G28&gt;1,"f",Schueler18Punkte!$G28)))</f>
        <v/>
      </c>
      <c r="Y33" s="36" t="str">
        <f>IF(Schueler19Punkte!$D$1=0,"",IF(Schueler19Punkte!$G28="","f",IF(Schueler19Punkte!$G28&gt;1,"f",Schueler19Punkte!$G28)))</f>
        <v/>
      </c>
      <c r="Z33" s="36" t="str">
        <f>IF(Schueler20Punkte!$D$1=0,"",IF(Schueler20Punkte!$G28="","f",IF(Schueler20Punkte!$G28&gt;1,"f",Schueler20Punkte!$G28)))</f>
        <v/>
      </c>
      <c r="AA33" s="36" t="str">
        <f>IF(Schueler21Punkte!$D$1=0,"",IF(Schueler21Punkte!$G28="","f",IF(Schueler21Punkte!$G28&gt;1,"f",Schueler21Punkte!$G28)))</f>
        <v/>
      </c>
      <c r="AB33" s="36" t="str">
        <f>IF(Schueler22Punkte!$D$1=0,"",IF(Schueler22Punkte!$G28="","f",IF(Schueler22Punkte!$G28&gt;1,"f",Schueler22Punkte!$G28)))</f>
        <v/>
      </c>
      <c r="AC33" s="36" t="str">
        <f>IF(Schueler23Punkte!$D$1=0,"",IF(Schueler23Punkte!$G28="","f",IF(Schueler23Punkte!$G28&gt;1,"f",Schueler23Punkte!$G28)))</f>
        <v/>
      </c>
      <c r="AD33" s="36" t="str">
        <f>IF(Schueler24Punkte!$D$1=0,"",IF(Schueler24Punkte!$G28="","f",IF(Schueler24Punkte!$G28&gt;1,"f",Schueler24Punkte!$G28)))</f>
        <v/>
      </c>
      <c r="AE33" s="36" t="str">
        <f>IF(Schueler25Punkte!$D$1=0,"",IF(Schueler25Punkte!$G28="","f",IF(Schueler25Punkte!$G28&gt;1,"f",Schueler25Punkte!$G28)))</f>
        <v/>
      </c>
      <c r="AF33" s="36" t="str">
        <f>IF(Schueler26Punkte!$D$1=0,"",IF(Schueler26Punkte!$G28="","f",IF(Schueler26Punkte!$G28&gt;1,"f",Schueler26Punkte!$G28)))</f>
        <v/>
      </c>
      <c r="AG33" s="36" t="str">
        <f>IF(Schueler27Punkte!$D$1=0,"",IF(Schueler27Punkte!$G28="","f",IF(Schueler27Punkte!$G28&gt;1,"f",Schueler27Punkte!$G28)))</f>
        <v/>
      </c>
      <c r="AH33" s="36" t="str">
        <f>IF(Schueler28Punkte!$D$1=0,"",IF(Schueler28Punkte!$G28="","f",IF(Schueler28Punkte!$G28&gt;1,"f",Schueler28Punkte!$G28)))</f>
        <v/>
      </c>
      <c r="AI33" s="36" t="str">
        <f>IF(Schueler29Punkte!$D$1=0,"",IF(Schueler29Punkte!$G28="","f",IF(Schueler29Punkte!$G28&gt;1,"f",Schueler29Punkte!$G28)))</f>
        <v/>
      </c>
      <c r="AJ33" s="36" t="str">
        <f>IF(Schueler30Punkte!$D$1=0,"",IF(Schueler30Punkte!$G28="","f",IF(Schueler30Punkte!$G28&gt;1,"f",Schueler30Punkte!$G28)))</f>
        <v/>
      </c>
      <c r="AK33" s="121" t="e">
        <f t="shared" si="4"/>
        <v>#DIV/0!</v>
      </c>
    </row>
    <row r="34" spans="1:37" s="12" customFormat="1" x14ac:dyDescent="0.25">
      <c r="A34" s="23">
        <v>4</v>
      </c>
      <c r="B34" s="19" t="s">
        <v>38</v>
      </c>
      <c r="C34" s="144"/>
      <c r="D34" s="145"/>
      <c r="E34" s="145"/>
      <c r="F34" s="46">
        <v>1</v>
      </c>
      <c r="G34" s="36" t="str">
        <f>IF(Schueler1Punkte!$D$1=0,"",IF(Schueler1Punkte!$G29="","f",IF(Schueler1Punkte!$G29&gt;1,"f",Schueler1Punkte!$G29)))</f>
        <v/>
      </c>
      <c r="H34" s="36" t="str">
        <f>IF(Schueler2Punkte!$D$1=0,"",IF(Schueler2Punkte!$G29="","f",IF(Schueler2Punkte!$G29&gt;1,"f",Schueler2Punkte!$G29)))</f>
        <v/>
      </c>
      <c r="I34" s="36" t="str">
        <f>IF(Schueler3Punkte!$D$1=0,"",IF(Schueler3Punkte!$G29="","f",IF(Schueler3Punkte!$G29&gt;1,"f",Schueler3Punkte!$G29)))</f>
        <v/>
      </c>
      <c r="J34" s="36" t="str">
        <f>IF(Schueler4Punkte!$D$1=0,"",IF(Schueler4Punkte!$G29="","f",IF(Schueler4Punkte!$G29&gt;1,"f",Schueler4Punkte!$G29)))</f>
        <v/>
      </c>
      <c r="K34" s="36" t="str">
        <f>IF(Schueler5Punkte!$D$1=0,"",IF(Schueler5Punkte!$G29="","f",IF(Schueler5Punkte!$G29&gt;1,"f",Schueler5Punkte!$G29)))</f>
        <v/>
      </c>
      <c r="L34" s="36" t="str">
        <f>IF(Schueler6Punkte!$D$1=0,"",IF(Schueler6Punkte!$G29="","f",IF(Schueler6Punkte!$G29&gt;1,"f",Schueler6Punkte!$G29)))</f>
        <v/>
      </c>
      <c r="M34" s="36" t="str">
        <f>IF(Schueler7Punkte!$D$1=0,"",IF(Schueler7Punkte!$G29="","f",IF(Schueler7Punkte!$G29&gt;1,"f",Schueler7Punkte!$G29)))</f>
        <v/>
      </c>
      <c r="N34" s="36" t="str">
        <f>IF(Schueler8Punkte!$D$1=0,"",IF(Schueler8Punkte!$G29="","f",IF(Schueler8Punkte!$G29&gt;1,"f",Schueler8Punkte!$G29)))</f>
        <v/>
      </c>
      <c r="O34" s="36" t="str">
        <f>IF(Schueler9Punkte!$D$1=0,"",IF(Schueler9Punkte!$G29="","f",IF(Schueler9Punkte!$G29&gt;1,"f",Schueler9Punkte!$G29)))</f>
        <v/>
      </c>
      <c r="P34" s="36" t="str">
        <f>IF(Schueler10Punkte!$D$1=0,"",IF(Schueler10Punkte!$G29="","f",IF(Schueler10Punkte!$G29&gt;1,"f",Schueler10Punkte!$G29)))</f>
        <v/>
      </c>
      <c r="Q34" s="36" t="str">
        <f>IF(Schueler11Punkte!$D$1=0,"",IF(Schueler11Punkte!$G29="","f",IF(Schueler11Punkte!$G29&gt;1,"f",Schueler11Punkte!$G29)))</f>
        <v/>
      </c>
      <c r="R34" s="36" t="str">
        <f>IF(Schueler12Punkte!$D$1=0,"",IF(Schueler12Punkte!$G29="","f",IF(Schueler12Punkte!$G29&gt;1,"f",Schueler12Punkte!$G29)))</f>
        <v/>
      </c>
      <c r="S34" s="36" t="str">
        <f>IF(Schueler13Punkte!$D$1=0,"",IF(Schueler13Punkte!$G29="","f",IF(Schueler13Punkte!$G29&gt;1,"f",Schueler13Punkte!$G29)))</f>
        <v/>
      </c>
      <c r="T34" s="36" t="str">
        <f>IF(Schueler14Punkte!$D$1=0,"",IF(Schueler14Punkte!$G29="","f",IF(Schueler14Punkte!$G29&gt;1,"f",Schueler14Punkte!$G29)))</f>
        <v/>
      </c>
      <c r="U34" s="36" t="str">
        <f>IF(Schueler15Punkte!$D$1=0,"",IF(Schueler15Punkte!$G29="","f",IF(Schueler15Punkte!$G29&gt;1,"f",Schueler15Punkte!$G29)))</f>
        <v/>
      </c>
      <c r="V34" s="36" t="str">
        <f>IF(Schueler16Punkte!$D$1=0,"",IF(Schueler16Punkte!$G29="","f",IF(Schueler16Punkte!$G29&gt;1,"f",Schueler16Punkte!$G29)))</f>
        <v/>
      </c>
      <c r="W34" s="36" t="str">
        <f>IF(Schueler17Punkte!$D$1=0,"",IF(Schueler17Punkte!$G29="","f",IF(Schueler17Punkte!$G29&gt;1,"f",Schueler17Punkte!$G29)))</f>
        <v/>
      </c>
      <c r="X34" s="36" t="str">
        <f>IF(Schueler18Punkte!$D$1=0,"",IF(Schueler18Punkte!$G29="","f",IF(Schueler18Punkte!$G29&gt;1,"f",Schueler18Punkte!$G29)))</f>
        <v/>
      </c>
      <c r="Y34" s="36" t="str">
        <f>IF(Schueler19Punkte!$D$1=0,"",IF(Schueler19Punkte!$G29="","f",IF(Schueler19Punkte!$G29&gt;1,"f",Schueler19Punkte!$G29)))</f>
        <v/>
      </c>
      <c r="Z34" s="36" t="str">
        <f>IF(Schueler20Punkte!$D$1=0,"",IF(Schueler20Punkte!$G29="","f",IF(Schueler20Punkte!$G29&gt;1,"f",Schueler20Punkte!$G29)))</f>
        <v/>
      </c>
      <c r="AA34" s="36" t="str">
        <f>IF(Schueler21Punkte!$D$1=0,"",IF(Schueler21Punkte!$G29="","f",IF(Schueler21Punkte!$G29&gt;1,"f",Schueler21Punkte!$G29)))</f>
        <v/>
      </c>
      <c r="AB34" s="36" t="str">
        <f>IF(Schueler22Punkte!$D$1=0,"",IF(Schueler22Punkte!$G29="","f",IF(Schueler22Punkte!$G29&gt;1,"f",Schueler22Punkte!$G29)))</f>
        <v/>
      </c>
      <c r="AC34" s="36" t="str">
        <f>IF(Schueler23Punkte!$D$1=0,"",IF(Schueler23Punkte!$G29="","f",IF(Schueler23Punkte!$G29&gt;1,"f",Schueler23Punkte!$G29)))</f>
        <v/>
      </c>
      <c r="AD34" s="36" t="str">
        <f>IF(Schueler24Punkte!$D$1=0,"",IF(Schueler24Punkte!$G29="","f",IF(Schueler24Punkte!$G29&gt;1,"f",Schueler24Punkte!$G29)))</f>
        <v/>
      </c>
      <c r="AE34" s="36" t="str">
        <f>IF(Schueler25Punkte!$D$1=0,"",IF(Schueler25Punkte!$G29="","f",IF(Schueler25Punkte!$G29&gt;1,"f",Schueler25Punkte!$G29)))</f>
        <v/>
      </c>
      <c r="AF34" s="36" t="str">
        <f>IF(Schueler26Punkte!$D$1=0,"",IF(Schueler26Punkte!$G29="","f",IF(Schueler26Punkte!$G29&gt;1,"f",Schueler26Punkte!$G29)))</f>
        <v/>
      </c>
      <c r="AG34" s="36" t="str">
        <f>IF(Schueler27Punkte!$D$1=0,"",IF(Schueler27Punkte!$G29="","f",IF(Schueler27Punkte!$G29&gt;1,"f",Schueler27Punkte!$G29)))</f>
        <v/>
      </c>
      <c r="AH34" s="36" t="str">
        <f>IF(Schueler28Punkte!$D$1=0,"",IF(Schueler28Punkte!$G29="","f",IF(Schueler28Punkte!$G29&gt;1,"f",Schueler28Punkte!$G29)))</f>
        <v/>
      </c>
      <c r="AI34" s="36" t="str">
        <f>IF(Schueler29Punkte!$D$1=0,"",IF(Schueler29Punkte!$G29="","f",IF(Schueler29Punkte!$G29&gt;1,"f",Schueler29Punkte!$G29)))</f>
        <v/>
      </c>
      <c r="AJ34" s="36" t="str">
        <f>IF(Schueler30Punkte!$D$1=0,"",IF(Schueler30Punkte!$G29="","f",IF(Schueler30Punkte!$G29&gt;1,"f",Schueler30Punkte!$G29)))</f>
        <v/>
      </c>
      <c r="AK34" s="121" t="e">
        <f t="shared" si="4"/>
        <v>#DIV/0!</v>
      </c>
    </row>
    <row r="35" spans="1:37" s="12" customFormat="1" x14ac:dyDescent="0.25">
      <c r="A35" s="23">
        <v>5</v>
      </c>
      <c r="B35" s="19" t="s">
        <v>39</v>
      </c>
      <c r="C35" s="144"/>
      <c r="D35" s="145"/>
      <c r="E35" s="145"/>
      <c r="F35" s="46">
        <v>1</v>
      </c>
      <c r="G35" s="36" t="str">
        <f>IF(Schueler1Punkte!$D$1=0,"",IF(Schueler1Punkte!$G30="","f",IF(Schueler1Punkte!$G30&gt;1,"f",Schueler1Punkte!$G30)))</f>
        <v/>
      </c>
      <c r="H35" s="36" t="str">
        <f>IF(Schueler2Punkte!$D$1=0,"",IF(Schueler2Punkte!$G30="","f",IF(Schueler2Punkte!$G30&gt;1,"f",Schueler2Punkte!$G30)))</f>
        <v/>
      </c>
      <c r="I35" s="36" t="str">
        <f>IF(Schueler3Punkte!$D$1=0,"",IF(Schueler3Punkte!$G30="","f",IF(Schueler3Punkte!$G30&gt;1,"f",Schueler3Punkte!$G30)))</f>
        <v/>
      </c>
      <c r="J35" s="36" t="str">
        <f>IF(Schueler4Punkte!$D$1=0,"",IF(Schueler4Punkte!$G30="","f",IF(Schueler4Punkte!$G30&gt;1,"f",Schueler4Punkte!$G30)))</f>
        <v/>
      </c>
      <c r="K35" s="36" t="str">
        <f>IF(Schueler5Punkte!$D$1=0,"",IF(Schueler5Punkte!$G30="","f",IF(Schueler5Punkte!$G30&gt;1,"f",Schueler5Punkte!$G30)))</f>
        <v/>
      </c>
      <c r="L35" s="36" t="str">
        <f>IF(Schueler6Punkte!$D$1=0,"",IF(Schueler6Punkte!$G30="","f",IF(Schueler6Punkte!$G30&gt;1,"f",Schueler6Punkte!$G30)))</f>
        <v/>
      </c>
      <c r="M35" s="36" t="str">
        <f>IF(Schueler7Punkte!$D$1=0,"",IF(Schueler7Punkte!$G30="","f",IF(Schueler7Punkte!$G30&gt;1,"f",Schueler7Punkte!$G30)))</f>
        <v/>
      </c>
      <c r="N35" s="36" t="str">
        <f>IF(Schueler8Punkte!$D$1=0,"",IF(Schueler8Punkte!$G30="","f",IF(Schueler8Punkte!$G30&gt;1,"f",Schueler8Punkte!$G30)))</f>
        <v/>
      </c>
      <c r="O35" s="36" t="str">
        <f>IF(Schueler9Punkte!$D$1=0,"",IF(Schueler9Punkte!$G30="","f",IF(Schueler9Punkte!$G30&gt;1,"f",Schueler9Punkte!$G30)))</f>
        <v/>
      </c>
      <c r="P35" s="36" t="str">
        <f>IF(Schueler10Punkte!$D$1=0,"",IF(Schueler10Punkte!$G30="","f",IF(Schueler10Punkte!$G30&gt;1,"f",Schueler10Punkte!$G30)))</f>
        <v/>
      </c>
      <c r="Q35" s="36" t="str">
        <f>IF(Schueler11Punkte!$D$1=0,"",IF(Schueler11Punkte!$G30="","f",IF(Schueler11Punkte!$G30&gt;1,"f",Schueler11Punkte!$G30)))</f>
        <v/>
      </c>
      <c r="R35" s="36" t="str">
        <f>IF(Schueler12Punkte!$D$1=0,"",IF(Schueler12Punkte!$G30="","f",IF(Schueler12Punkte!$G30&gt;1,"f",Schueler12Punkte!$G30)))</f>
        <v/>
      </c>
      <c r="S35" s="36" t="str">
        <f>IF(Schueler13Punkte!$D$1=0,"",IF(Schueler13Punkte!$G30="","f",IF(Schueler13Punkte!$G30&gt;1,"f",Schueler13Punkte!$G30)))</f>
        <v/>
      </c>
      <c r="T35" s="36" t="str">
        <f>IF(Schueler14Punkte!$D$1=0,"",IF(Schueler14Punkte!$G30="","f",IF(Schueler14Punkte!$G30&gt;1,"f",Schueler14Punkte!$G30)))</f>
        <v/>
      </c>
      <c r="U35" s="36" t="str">
        <f>IF(Schueler15Punkte!$D$1=0,"",IF(Schueler15Punkte!$G30="","f",IF(Schueler15Punkte!$G30&gt;1,"f",Schueler15Punkte!$G30)))</f>
        <v/>
      </c>
      <c r="V35" s="36" t="str">
        <f>IF(Schueler16Punkte!$D$1=0,"",IF(Schueler16Punkte!$G30="","f",IF(Schueler16Punkte!$G30&gt;1,"f",Schueler16Punkte!$G30)))</f>
        <v/>
      </c>
      <c r="W35" s="36" t="str">
        <f>IF(Schueler17Punkte!$D$1=0,"",IF(Schueler17Punkte!$G30="","f",IF(Schueler17Punkte!$G30&gt;1,"f",Schueler17Punkte!$G30)))</f>
        <v/>
      </c>
      <c r="X35" s="36" t="str">
        <f>IF(Schueler18Punkte!$D$1=0,"",IF(Schueler18Punkte!$G30="","f",IF(Schueler18Punkte!$G30&gt;1,"f",Schueler18Punkte!$G30)))</f>
        <v/>
      </c>
      <c r="Y35" s="36" t="str">
        <f>IF(Schueler19Punkte!$D$1=0,"",IF(Schueler19Punkte!$G30="","f",IF(Schueler19Punkte!$G30&gt;1,"f",Schueler19Punkte!$G30)))</f>
        <v/>
      </c>
      <c r="Z35" s="36" t="str">
        <f>IF(Schueler20Punkte!$D$1=0,"",IF(Schueler20Punkte!$G30="","f",IF(Schueler20Punkte!$G30&gt;1,"f",Schueler20Punkte!$G30)))</f>
        <v/>
      </c>
      <c r="AA35" s="36" t="str">
        <f>IF(Schueler21Punkte!$D$1=0,"",IF(Schueler21Punkte!$G30="","f",IF(Schueler21Punkte!$G30&gt;1,"f",Schueler21Punkte!$G30)))</f>
        <v/>
      </c>
      <c r="AB35" s="36" t="str">
        <f>IF(Schueler22Punkte!$D$1=0,"",IF(Schueler22Punkte!$G30="","f",IF(Schueler22Punkte!$G30&gt;1,"f",Schueler22Punkte!$G30)))</f>
        <v/>
      </c>
      <c r="AC35" s="36" t="str">
        <f>IF(Schueler23Punkte!$D$1=0,"",IF(Schueler23Punkte!$G30="","f",IF(Schueler23Punkte!$G30&gt;1,"f",Schueler23Punkte!$G30)))</f>
        <v/>
      </c>
      <c r="AD35" s="36" t="str">
        <f>IF(Schueler24Punkte!$D$1=0,"",IF(Schueler24Punkte!$G30="","f",IF(Schueler24Punkte!$G30&gt;1,"f",Schueler24Punkte!$G30)))</f>
        <v/>
      </c>
      <c r="AE35" s="36" t="str">
        <f>IF(Schueler25Punkte!$D$1=0,"",IF(Schueler25Punkte!$G30="","f",IF(Schueler25Punkte!$G30&gt;1,"f",Schueler25Punkte!$G30)))</f>
        <v/>
      </c>
      <c r="AF35" s="36" t="str">
        <f>IF(Schueler26Punkte!$D$1=0,"",IF(Schueler26Punkte!$G30="","f",IF(Schueler26Punkte!$G30&gt;1,"f",Schueler26Punkte!$G30)))</f>
        <v/>
      </c>
      <c r="AG35" s="36" t="str">
        <f>IF(Schueler27Punkte!$D$1=0,"",IF(Schueler27Punkte!$G30="","f",IF(Schueler27Punkte!$G30&gt;1,"f",Schueler27Punkte!$G30)))</f>
        <v/>
      </c>
      <c r="AH35" s="36" t="str">
        <f>IF(Schueler28Punkte!$D$1=0,"",IF(Schueler28Punkte!$G30="","f",IF(Schueler28Punkte!$G30&gt;1,"f",Schueler28Punkte!$G30)))</f>
        <v/>
      </c>
      <c r="AI35" s="36" t="str">
        <f>IF(Schueler29Punkte!$D$1=0,"",IF(Schueler29Punkte!$G30="","f",IF(Schueler29Punkte!$G30&gt;1,"f",Schueler29Punkte!$G30)))</f>
        <v/>
      </c>
      <c r="AJ35" s="36" t="str">
        <f>IF(Schueler30Punkte!$D$1=0,"",IF(Schueler30Punkte!$G30="","f",IF(Schueler30Punkte!$G30&gt;1,"f",Schueler30Punkte!$G30)))</f>
        <v/>
      </c>
      <c r="AK35" s="121" t="e">
        <f t="shared" si="4"/>
        <v>#DIV/0!</v>
      </c>
    </row>
    <row r="36" spans="1:37" s="12" customFormat="1" x14ac:dyDescent="0.25">
      <c r="A36" s="23">
        <v>6</v>
      </c>
      <c r="B36" s="19" t="s">
        <v>40</v>
      </c>
      <c r="C36" s="144"/>
      <c r="D36" s="145"/>
      <c r="E36" s="145"/>
      <c r="F36" s="46">
        <v>1</v>
      </c>
      <c r="G36" s="36" t="str">
        <f>IF(Schueler1Punkte!$D$1=0,"",IF(Schueler1Punkte!$G31="","f",IF(Schueler1Punkte!$G31&gt;1,"f",Schueler1Punkte!$G31)))</f>
        <v/>
      </c>
      <c r="H36" s="36" t="str">
        <f>IF(Schueler2Punkte!$D$1=0,"",IF(Schueler2Punkte!$G31="","f",IF(Schueler2Punkte!$G31&gt;1,"f",Schueler2Punkte!$G31)))</f>
        <v/>
      </c>
      <c r="I36" s="36" t="str">
        <f>IF(Schueler3Punkte!$D$1=0,"",IF(Schueler3Punkte!$G31="","f",IF(Schueler3Punkte!$G31&gt;1,"f",Schueler3Punkte!$G31)))</f>
        <v/>
      </c>
      <c r="J36" s="36" t="str">
        <f>IF(Schueler4Punkte!$D$1=0,"",IF(Schueler4Punkte!$G31="","f",IF(Schueler4Punkte!$G31&gt;1,"f",Schueler4Punkte!$G31)))</f>
        <v/>
      </c>
      <c r="K36" s="36" t="str">
        <f>IF(Schueler5Punkte!$D$1=0,"",IF(Schueler5Punkte!$G31="","f",IF(Schueler5Punkte!$G31&gt;1,"f",Schueler5Punkte!$G31)))</f>
        <v/>
      </c>
      <c r="L36" s="36" t="str">
        <f>IF(Schueler6Punkte!$D$1=0,"",IF(Schueler6Punkte!$G31="","f",IF(Schueler6Punkte!$G31&gt;1,"f",Schueler6Punkte!$G31)))</f>
        <v/>
      </c>
      <c r="M36" s="36" t="str">
        <f>IF(Schueler7Punkte!$D$1=0,"",IF(Schueler7Punkte!$G31="","f",IF(Schueler7Punkte!$G31&gt;1,"f",Schueler7Punkte!$G31)))</f>
        <v/>
      </c>
      <c r="N36" s="36" t="str">
        <f>IF(Schueler8Punkte!$D$1=0,"",IF(Schueler8Punkte!$G31="","f",IF(Schueler8Punkte!$G31&gt;1,"f",Schueler8Punkte!$G31)))</f>
        <v/>
      </c>
      <c r="O36" s="36" t="str">
        <f>IF(Schueler9Punkte!$D$1=0,"",IF(Schueler9Punkte!$G31="","f",IF(Schueler9Punkte!$G31&gt;1,"f",Schueler9Punkte!$G31)))</f>
        <v/>
      </c>
      <c r="P36" s="36" t="str">
        <f>IF(Schueler10Punkte!$D$1=0,"",IF(Schueler10Punkte!$G31="","f",IF(Schueler10Punkte!$G31&gt;1,"f",Schueler10Punkte!$G31)))</f>
        <v/>
      </c>
      <c r="Q36" s="36" t="str">
        <f>IF(Schueler11Punkte!$D$1=0,"",IF(Schueler11Punkte!$G31="","f",IF(Schueler11Punkte!$G31&gt;1,"f",Schueler11Punkte!$G31)))</f>
        <v/>
      </c>
      <c r="R36" s="36" t="str">
        <f>IF(Schueler12Punkte!$D$1=0,"",IF(Schueler12Punkte!$G31="","f",IF(Schueler12Punkte!$G31&gt;1,"f",Schueler12Punkte!$G31)))</f>
        <v/>
      </c>
      <c r="S36" s="36" t="str">
        <f>IF(Schueler13Punkte!$D$1=0,"",IF(Schueler13Punkte!$G31="","f",IF(Schueler13Punkte!$G31&gt;1,"f",Schueler13Punkte!$G31)))</f>
        <v/>
      </c>
      <c r="T36" s="36" t="str">
        <f>IF(Schueler14Punkte!$D$1=0,"",IF(Schueler14Punkte!$G31="","f",IF(Schueler14Punkte!$G31&gt;1,"f",Schueler14Punkte!$G31)))</f>
        <v/>
      </c>
      <c r="U36" s="36" t="str">
        <f>IF(Schueler15Punkte!$D$1=0,"",IF(Schueler15Punkte!$G31="","f",IF(Schueler15Punkte!$G31&gt;1,"f",Schueler15Punkte!$G31)))</f>
        <v/>
      </c>
      <c r="V36" s="36" t="str">
        <f>IF(Schueler16Punkte!$D$1=0,"",IF(Schueler16Punkte!$G31="","f",IF(Schueler16Punkte!$G31&gt;1,"f",Schueler16Punkte!$G31)))</f>
        <v/>
      </c>
      <c r="W36" s="36" t="str">
        <f>IF(Schueler17Punkte!$D$1=0,"",IF(Schueler17Punkte!$G31="","f",IF(Schueler17Punkte!$G31&gt;1,"f",Schueler17Punkte!$G31)))</f>
        <v/>
      </c>
      <c r="X36" s="36" t="str">
        <f>IF(Schueler18Punkte!$D$1=0,"",IF(Schueler18Punkte!$G31="","f",IF(Schueler18Punkte!$G31&gt;1,"f",Schueler18Punkte!$G31)))</f>
        <v/>
      </c>
      <c r="Y36" s="36" t="str">
        <f>IF(Schueler19Punkte!$D$1=0,"",IF(Schueler19Punkte!$G31="","f",IF(Schueler19Punkte!$G31&gt;1,"f",Schueler19Punkte!$G31)))</f>
        <v/>
      </c>
      <c r="Z36" s="36" t="str">
        <f>IF(Schueler20Punkte!$D$1=0,"",IF(Schueler20Punkte!$G31="","f",IF(Schueler20Punkte!$G31&gt;1,"f",Schueler20Punkte!$G31)))</f>
        <v/>
      </c>
      <c r="AA36" s="36" t="str">
        <f>IF(Schueler21Punkte!$D$1=0,"",IF(Schueler21Punkte!$G31="","f",IF(Schueler21Punkte!$G31&gt;1,"f",Schueler21Punkte!$G31)))</f>
        <v/>
      </c>
      <c r="AB36" s="36" t="str">
        <f>IF(Schueler22Punkte!$D$1=0,"",IF(Schueler22Punkte!$G31="","f",IF(Schueler22Punkte!$G31&gt;1,"f",Schueler22Punkte!$G31)))</f>
        <v/>
      </c>
      <c r="AC36" s="36" t="str">
        <f>IF(Schueler23Punkte!$D$1=0,"",IF(Schueler23Punkte!$G31="","f",IF(Schueler23Punkte!$G31&gt;1,"f",Schueler23Punkte!$G31)))</f>
        <v/>
      </c>
      <c r="AD36" s="36" t="str">
        <f>IF(Schueler24Punkte!$D$1=0,"",IF(Schueler24Punkte!$G31="","f",IF(Schueler24Punkte!$G31&gt;1,"f",Schueler24Punkte!$G31)))</f>
        <v/>
      </c>
      <c r="AE36" s="36" t="str">
        <f>IF(Schueler25Punkte!$D$1=0,"",IF(Schueler25Punkte!$G31="","f",IF(Schueler25Punkte!$G31&gt;1,"f",Schueler25Punkte!$G31)))</f>
        <v/>
      </c>
      <c r="AF36" s="36" t="str">
        <f>IF(Schueler26Punkte!$D$1=0,"",IF(Schueler26Punkte!$G31="","f",IF(Schueler26Punkte!$G31&gt;1,"f",Schueler26Punkte!$G31)))</f>
        <v/>
      </c>
      <c r="AG36" s="36" t="str">
        <f>IF(Schueler27Punkte!$D$1=0,"",IF(Schueler27Punkte!$G31="","f",IF(Schueler27Punkte!$G31&gt;1,"f",Schueler27Punkte!$G31)))</f>
        <v/>
      </c>
      <c r="AH36" s="36" t="str">
        <f>IF(Schueler28Punkte!$D$1=0,"",IF(Schueler28Punkte!$G31="","f",IF(Schueler28Punkte!$G31&gt;1,"f",Schueler28Punkte!$G31)))</f>
        <v/>
      </c>
      <c r="AI36" s="36" t="str">
        <f>IF(Schueler29Punkte!$D$1=0,"",IF(Schueler29Punkte!$G31="","f",IF(Schueler29Punkte!$G31&gt;1,"f",Schueler29Punkte!$G31)))</f>
        <v/>
      </c>
      <c r="AJ36" s="36" t="str">
        <f>IF(Schueler30Punkte!$D$1=0,"",IF(Schueler30Punkte!$G31="","f",IF(Schueler30Punkte!$G31&gt;1,"f",Schueler30Punkte!$G31)))</f>
        <v/>
      </c>
      <c r="AK36" s="121" t="e">
        <f t="shared" si="4"/>
        <v>#DIV/0!</v>
      </c>
    </row>
    <row r="37" spans="1:37" x14ac:dyDescent="0.25">
      <c r="A37" s="24"/>
      <c r="B37" s="25"/>
      <c r="C37" s="16" t="s">
        <v>7</v>
      </c>
      <c r="D37" s="184"/>
      <c r="E37" s="185"/>
      <c r="F37" s="47">
        <v>6</v>
      </c>
      <c r="G37" s="39" t="str">
        <f>IF(OR(G38="",G38="f"),"",SUM(G38+G39+G40+G41+G42+G43))</f>
        <v/>
      </c>
      <c r="H37" s="39" t="str">
        <f t="shared" ref="H37:AJ37" si="5">IF(OR(H38="",H38="f"),"",SUM(H38+H39+H40+H41+H42+H43))</f>
        <v/>
      </c>
      <c r="I37" s="39" t="str">
        <f t="shared" si="5"/>
        <v/>
      </c>
      <c r="J37" s="39" t="str">
        <f t="shared" si="5"/>
        <v/>
      </c>
      <c r="K37" s="39" t="str">
        <f t="shared" si="5"/>
        <v/>
      </c>
      <c r="L37" s="39" t="str">
        <f t="shared" si="5"/>
        <v/>
      </c>
      <c r="M37" s="39" t="str">
        <f t="shared" si="5"/>
        <v/>
      </c>
      <c r="N37" s="39" t="str">
        <f t="shared" si="5"/>
        <v/>
      </c>
      <c r="O37" s="39" t="str">
        <f t="shared" si="5"/>
        <v/>
      </c>
      <c r="P37" s="39" t="str">
        <f t="shared" si="5"/>
        <v/>
      </c>
      <c r="Q37" s="39" t="str">
        <f t="shared" si="5"/>
        <v/>
      </c>
      <c r="R37" s="39" t="str">
        <f t="shared" si="5"/>
        <v/>
      </c>
      <c r="S37" s="39" t="str">
        <f t="shared" si="5"/>
        <v/>
      </c>
      <c r="T37" s="39" t="str">
        <f t="shared" si="5"/>
        <v/>
      </c>
      <c r="U37" s="39" t="str">
        <f t="shared" si="5"/>
        <v/>
      </c>
      <c r="V37" s="39" t="str">
        <f t="shared" si="5"/>
        <v/>
      </c>
      <c r="W37" s="39" t="str">
        <f t="shared" si="5"/>
        <v/>
      </c>
      <c r="X37" s="39" t="str">
        <f t="shared" si="5"/>
        <v/>
      </c>
      <c r="Y37" s="39" t="str">
        <f t="shared" si="5"/>
        <v/>
      </c>
      <c r="Z37" s="39" t="str">
        <f t="shared" si="5"/>
        <v/>
      </c>
      <c r="AA37" s="39" t="str">
        <f t="shared" si="5"/>
        <v/>
      </c>
      <c r="AB37" s="39" t="str">
        <f t="shared" si="5"/>
        <v/>
      </c>
      <c r="AC37" s="39" t="str">
        <f t="shared" si="5"/>
        <v/>
      </c>
      <c r="AD37" s="39" t="str">
        <f t="shared" si="5"/>
        <v/>
      </c>
      <c r="AE37" s="39" t="str">
        <f t="shared" si="5"/>
        <v/>
      </c>
      <c r="AF37" s="39" t="str">
        <f t="shared" si="5"/>
        <v/>
      </c>
      <c r="AG37" s="39" t="str">
        <f t="shared" si="5"/>
        <v/>
      </c>
      <c r="AH37" s="39" t="str">
        <f t="shared" si="5"/>
        <v/>
      </c>
      <c r="AI37" s="39" t="str">
        <f t="shared" si="5"/>
        <v/>
      </c>
      <c r="AJ37" s="39" t="str">
        <f t="shared" si="5"/>
        <v/>
      </c>
      <c r="AK37" s="120"/>
    </row>
    <row r="38" spans="1:37" s="12" customFormat="1" x14ac:dyDescent="0.25">
      <c r="A38" s="26">
        <v>1</v>
      </c>
      <c r="B38" s="19" t="s">
        <v>41</v>
      </c>
      <c r="C38" s="144"/>
      <c r="D38" s="175"/>
      <c r="E38" s="176"/>
      <c r="F38" s="46">
        <v>1</v>
      </c>
      <c r="G38" s="36" t="str">
        <f>IF(Schueler1Punkte!$D$1=0,"",IF(Schueler1Punkte!$G32="","f",IF(Schueler1Punkte!$G32&gt;1,"f",Schueler1Punkte!$G32)))</f>
        <v/>
      </c>
      <c r="H38" s="36" t="str">
        <f>IF(Schueler2Punkte!$D$1=0,"",IF(Schueler2Punkte!$G32="","f",IF(Schueler2Punkte!$G32&gt;1,"f",Schueler2Punkte!$G32)))</f>
        <v/>
      </c>
      <c r="I38" s="36" t="str">
        <f>IF(Schueler3Punkte!$D$1=0,"",IF(Schueler3Punkte!$G32="","f",IF(Schueler3Punkte!$G32&gt;1,"f",Schueler3Punkte!$G32)))</f>
        <v/>
      </c>
      <c r="J38" s="36" t="str">
        <f>IF(Schueler4Punkte!$D$1=0,"",IF(Schueler4Punkte!$G32="","f",IF(Schueler4Punkte!$G32&gt;1,"f",Schueler4Punkte!$G32)))</f>
        <v/>
      </c>
      <c r="K38" s="36" t="str">
        <f>IF(Schueler5Punkte!$D$1=0,"",IF(Schueler5Punkte!$G32="","f",IF(Schueler5Punkte!$G32&gt;1,"f",Schueler5Punkte!$G32)))</f>
        <v/>
      </c>
      <c r="L38" s="36" t="str">
        <f>IF(Schueler6Punkte!$D$1=0,"",IF(Schueler6Punkte!$G32="","f",IF(Schueler6Punkte!$G32&gt;1,"f",Schueler6Punkte!$G32)))</f>
        <v/>
      </c>
      <c r="M38" s="36" t="str">
        <f>IF(Schueler7Punkte!$D$1=0,"",IF(Schueler7Punkte!$G32="","f",IF(Schueler7Punkte!$G32&gt;1,"f",Schueler7Punkte!$G32)))</f>
        <v/>
      </c>
      <c r="N38" s="36" t="str">
        <f>IF(Schueler8Punkte!$D$1=0,"",IF(Schueler8Punkte!$G32="","f",IF(Schueler8Punkte!$G32&gt;1,"f",Schueler8Punkte!$G32)))</f>
        <v/>
      </c>
      <c r="O38" s="36" t="str">
        <f>IF(Schueler9Punkte!$D$1=0,"",IF(Schueler9Punkte!$G32="","f",IF(Schueler9Punkte!$G32&gt;1,"f",Schueler9Punkte!$G32)))</f>
        <v/>
      </c>
      <c r="P38" s="36" t="str">
        <f>IF(Schueler10Punkte!$D$1=0,"",IF(Schueler10Punkte!$G32="","f",IF(Schueler10Punkte!$G32&gt;1,"f",Schueler10Punkte!$G32)))</f>
        <v/>
      </c>
      <c r="Q38" s="36" t="str">
        <f>IF(Schueler11Punkte!$D$1=0,"",IF(Schueler11Punkte!$G32="","f",IF(Schueler11Punkte!$G32&gt;1,"f",Schueler11Punkte!$G32)))</f>
        <v/>
      </c>
      <c r="R38" s="36" t="str">
        <f>IF(Schueler12Punkte!$D$1=0,"",IF(Schueler12Punkte!$G32="","f",IF(Schueler12Punkte!$G32&gt;1,"f",Schueler12Punkte!$G32)))</f>
        <v/>
      </c>
      <c r="S38" s="36" t="str">
        <f>IF(Schueler13Punkte!$D$1=0,"",IF(Schueler13Punkte!$G32="","f",IF(Schueler13Punkte!$G32&gt;1,"f",Schueler13Punkte!$G32)))</f>
        <v/>
      </c>
      <c r="T38" s="36" t="str">
        <f>IF(Schueler14Punkte!$D$1=0,"",IF(Schueler14Punkte!$G32="","f",IF(Schueler14Punkte!$G32&gt;1,"f",Schueler14Punkte!$G32)))</f>
        <v/>
      </c>
      <c r="U38" s="36" t="str">
        <f>IF(Schueler15Punkte!$D$1=0,"",IF(Schueler15Punkte!$G32="","f",IF(Schueler15Punkte!$G32&gt;1,"f",Schueler15Punkte!$G32)))</f>
        <v/>
      </c>
      <c r="V38" s="36" t="str">
        <f>IF(Schueler16Punkte!$D$1=0,"",IF(Schueler16Punkte!$G32="","f",IF(Schueler16Punkte!$G32&gt;1,"f",Schueler16Punkte!$G32)))</f>
        <v/>
      </c>
      <c r="W38" s="36" t="str">
        <f>IF(Schueler17Punkte!$D$1=0,"",IF(Schueler17Punkte!$G32="","f",IF(Schueler17Punkte!$G32&gt;1,"f",Schueler17Punkte!$G32)))</f>
        <v/>
      </c>
      <c r="X38" s="36" t="str">
        <f>IF(Schueler18Punkte!$D$1=0,"",IF(Schueler18Punkte!$G32="","f",IF(Schueler18Punkte!$G32&gt;1,"f",Schueler18Punkte!$G32)))</f>
        <v/>
      </c>
      <c r="Y38" s="36" t="str">
        <f>IF(Schueler19Punkte!$D$1=0,"",IF(Schueler19Punkte!$G32="","f",IF(Schueler19Punkte!$G32&gt;1,"f",Schueler19Punkte!$G32)))</f>
        <v/>
      </c>
      <c r="Z38" s="36" t="str">
        <f>IF(Schueler20Punkte!$D$1=0,"",IF(Schueler20Punkte!$G32="","f",IF(Schueler20Punkte!$G32&gt;1,"f",Schueler20Punkte!$G32)))</f>
        <v/>
      </c>
      <c r="AA38" s="36" t="str">
        <f>IF(Schueler21Punkte!$D$1=0,"",IF(Schueler21Punkte!$G32="","f",IF(Schueler21Punkte!$G32&gt;1,"f",Schueler21Punkte!$G32)))</f>
        <v/>
      </c>
      <c r="AB38" s="36" t="str">
        <f>IF(Schueler22Punkte!$D$1=0,"",IF(Schueler22Punkte!$G32="","f",IF(Schueler22Punkte!$G32&gt;1,"f",Schueler22Punkte!$G32)))</f>
        <v/>
      </c>
      <c r="AC38" s="36" t="str">
        <f>IF(Schueler23Punkte!$D$1=0,"",IF(Schueler23Punkte!$G32="","f",IF(Schueler23Punkte!$G32&gt;1,"f",Schueler23Punkte!$G32)))</f>
        <v/>
      </c>
      <c r="AD38" s="36" t="str">
        <f>IF(Schueler24Punkte!$D$1=0,"",IF(Schueler24Punkte!$G32="","f",IF(Schueler24Punkte!$G32&gt;1,"f",Schueler24Punkte!$G32)))</f>
        <v/>
      </c>
      <c r="AE38" s="36" t="str">
        <f>IF(Schueler25Punkte!$D$1=0,"",IF(Schueler25Punkte!$G32="","f",IF(Schueler25Punkte!$G32&gt;1,"f",Schueler25Punkte!$G32)))</f>
        <v/>
      </c>
      <c r="AF38" s="36" t="str">
        <f>IF(Schueler26Punkte!$D$1=0,"",IF(Schueler26Punkte!$G32="","f",IF(Schueler26Punkte!$G32&gt;1,"f",Schueler26Punkte!$G32)))</f>
        <v/>
      </c>
      <c r="AG38" s="36" t="str">
        <f>IF(Schueler27Punkte!$D$1=0,"",IF(Schueler27Punkte!$G32="","f",IF(Schueler27Punkte!$G32&gt;1,"f",Schueler27Punkte!$G32)))</f>
        <v/>
      </c>
      <c r="AH38" s="36" t="str">
        <f>IF(Schueler28Punkte!$D$1=0,"",IF(Schueler28Punkte!$G32="","f",IF(Schueler28Punkte!$G32&gt;1,"f",Schueler28Punkte!$G32)))</f>
        <v/>
      </c>
      <c r="AI38" s="36" t="str">
        <f>IF(Schueler29Punkte!$D$1=0,"",IF(Schueler29Punkte!$G32="","f",IF(Schueler29Punkte!$G32&gt;1,"f",Schueler29Punkte!$G32)))</f>
        <v/>
      </c>
      <c r="AJ38" s="36" t="str">
        <f>IF(Schueler30Punkte!$D$1=0,"",IF(Schueler30Punkte!$G32="","f",IF(Schueler30Punkte!$G32&gt;1,"f",Schueler30Punkte!$G32)))</f>
        <v/>
      </c>
      <c r="AK38" s="121" t="e">
        <f t="shared" si="4"/>
        <v>#DIV/0!</v>
      </c>
    </row>
    <row r="39" spans="1:37" s="12" customFormat="1" x14ac:dyDescent="0.25">
      <c r="A39" s="26">
        <v>2</v>
      </c>
      <c r="B39" s="19" t="s">
        <v>42</v>
      </c>
      <c r="C39" s="144"/>
      <c r="D39" s="175"/>
      <c r="E39" s="176"/>
      <c r="F39" s="46">
        <v>1</v>
      </c>
      <c r="G39" s="36" t="str">
        <f>IF(Schueler1Punkte!$D$1=0,"",IF(Schueler1Punkte!$G33="","f",IF(Schueler1Punkte!$G33&gt;1,"f",Schueler1Punkte!$G33)))</f>
        <v/>
      </c>
      <c r="H39" s="36" t="str">
        <f>IF(Schueler2Punkte!$D$1=0,"",IF(Schueler2Punkte!$G33="","f",IF(Schueler2Punkte!$G33&gt;1,"f",Schueler2Punkte!$G33)))</f>
        <v/>
      </c>
      <c r="I39" s="36" t="str">
        <f>IF(Schueler3Punkte!$D$1=0,"",IF(Schueler3Punkte!$G33="","f",IF(Schueler3Punkte!$G33&gt;1,"f",Schueler3Punkte!$G33)))</f>
        <v/>
      </c>
      <c r="J39" s="36" t="str">
        <f>IF(Schueler4Punkte!$D$1=0,"",IF(Schueler4Punkte!$G33="","f",IF(Schueler4Punkte!$G33&gt;1,"f",Schueler4Punkte!$G33)))</f>
        <v/>
      </c>
      <c r="K39" s="36" t="str">
        <f>IF(Schueler5Punkte!$D$1=0,"",IF(Schueler5Punkte!$G33="","f",IF(Schueler5Punkte!$G33&gt;1,"f",Schueler5Punkte!$G33)))</f>
        <v/>
      </c>
      <c r="L39" s="36" t="str">
        <f>IF(Schueler6Punkte!$D$1=0,"",IF(Schueler6Punkte!$G33="","f",IF(Schueler6Punkte!$G33&gt;1,"f",Schueler6Punkte!$G33)))</f>
        <v/>
      </c>
      <c r="M39" s="36" t="str">
        <f>IF(Schueler7Punkte!$D$1=0,"",IF(Schueler7Punkte!$G33="","f",IF(Schueler7Punkte!$G33&gt;1,"f",Schueler7Punkte!$G33)))</f>
        <v/>
      </c>
      <c r="N39" s="36" t="str">
        <f>IF(Schueler8Punkte!$D$1=0,"",IF(Schueler8Punkte!$G33="","f",IF(Schueler8Punkte!$G33&gt;1,"f",Schueler8Punkte!$G33)))</f>
        <v/>
      </c>
      <c r="O39" s="36" t="str">
        <f>IF(Schueler9Punkte!$D$1=0,"",IF(Schueler9Punkte!$G33="","f",IF(Schueler9Punkte!$G33&gt;1,"f",Schueler9Punkte!$G33)))</f>
        <v/>
      </c>
      <c r="P39" s="36" t="str">
        <f>IF(Schueler10Punkte!$D$1=0,"",IF(Schueler10Punkte!$G33="","f",IF(Schueler10Punkte!$G33&gt;1,"f",Schueler10Punkte!$G33)))</f>
        <v/>
      </c>
      <c r="Q39" s="36" t="str">
        <f>IF(Schueler11Punkte!$D$1=0,"",IF(Schueler11Punkte!$G33="","f",IF(Schueler11Punkte!$G33&gt;1,"f",Schueler11Punkte!$G33)))</f>
        <v/>
      </c>
      <c r="R39" s="36" t="str">
        <f>IF(Schueler12Punkte!$D$1=0,"",IF(Schueler12Punkte!$G33="","f",IF(Schueler12Punkte!$G33&gt;1,"f",Schueler12Punkte!$G33)))</f>
        <v/>
      </c>
      <c r="S39" s="36" t="str">
        <f>IF(Schueler13Punkte!$D$1=0,"",IF(Schueler13Punkte!$G33="","f",IF(Schueler13Punkte!$G33&gt;1,"f",Schueler13Punkte!$G33)))</f>
        <v/>
      </c>
      <c r="T39" s="36" t="str">
        <f>IF(Schueler14Punkte!$D$1=0,"",IF(Schueler14Punkte!$G33="","f",IF(Schueler14Punkte!$G33&gt;1,"f",Schueler14Punkte!$G33)))</f>
        <v/>
      </c>
      <c r="U39" s="36" t="str">
        <f>IF(Schueler15Punkte!$D$1=0,"",IF(Schueler15Punkte!$G33="","f",IF(Schueler15Punkte!$G33&gt;1,"f",Schueler15Punkte!$G33)))</f>
        <v/>
      </c>
      <c r="V39" s="36" t="str">
        <f>IF(Schueler16Punkte!$D$1=0,"",IF(Schueler16Punkte!$G33="","f",IF(Schueler16Punkte!$G33&gt;1,"f",Schueler16Punkte!$G33)))</f>
        <v/>
      </c>
      <c r="W39" s="36" t="str">
        <f>IF(Schueler17Punkte!$D$1=0,"",IF(Schueler17Punkte!$G33="","f",IF(Schueler17Punkte!$G33&gt;1,"f",Schueler17Punkte!$G33)))</f>
        <v/>
      </c>
      <c r="X39" s="36" t="str">
        <f>IF(Schueler18Punkte!$D$1=0,"",IF(Schueler18Punkte!$G33="","f",IF(Schueler18Punkte!$G33&gt;1,"f",Schueler18Punkte!$G33)))</f>
        <v/>
      </c>
      <c r="Y39" s="36" t="str">
        <f>IF(Schueler19Punkte!$D$1=0,"",IF(Schueler19Punkte!$G33="","f",IF(Schueler19Punkte!$G33&gt;1,"f",Schueler19Punkte!$G33)))</f>
        <v/>
      </c>
      <c r="Z39" s="36" t="str">
        <f>IF(Schueler20Punkte!$D$1=0,"",IF(Schueler20Punkte!$G33="","f",IF(Schueler20Punkte!$G33&gt;1,"f",Schueler20Punkte!$G33)))</f>
        <v/>
      </c>
      <c r="AA39" s="36" t="str">
        <f>IF(Schueler21Punkte!$D$1=0,"",IF(Schueler21Punkte!$G33="","f",IF(Schueler21Punkte!$G33&gt;1,"f",Schueler21Punkte!$G33)))</f>
        <v/>
      </c>
      <c r="AB39" s="36" t="str">
        <f>IF(Schueler22Punkte!$D$1=0,"",IF(Schueler22Punkte!$G33="","f",IF(Schueler22Punkte!$G33&gt;1,"f",Schueler22Punkte!$G33)))</f>
        <v/>
      </c>
      <c r="AC39" s="36" t="str">
        <f>IF(Schueler23Punkte!$D$1=0,"",IF(Schueler23Punkte!$G33="","f",IF(Schueler23Punkte!$G33&gt;1,"f",Schueler23Punkte!$G33)))</f>
        <v/>
      </c>
      <c r="AD39" s="36" t="str">
        <f>IF(Schueler24Punkte!$D$1=0,"",IF(Schueler24Punkte!$G33="","f",IF(Schueler24Punkte!$G33&gt;1,"f",Schueler24Punkte!$G33)))</f>
        <v/>
      </c>
      <c r="AE39" s="36" t="str">
        <f>IF(Schueler25Punkte!$D$1=0,"",IF(Schueler25Punkte!$G33="","f",IF(Schueler25Punkte!$G33&gt;1,"f",Schueler25Punkte!$G33)))</f>
        <v/>
      </c>
      <c r="AF39" s="36" t="str">
        <f>IF(Schueler26Punkte!$D$1=0,"",IF(Schueler26Punkte!$G33="","f",IF(Schueler26Punkte!$G33&gt;1,"f",Schueler26Punkte!$G33)))</f>
        <v/>
      </c>
      <c r="AG39" s="36" t="str">
        <f>IF(Schueler27Punkte!$D$1=0,"",IF(Schueler27Punkte!$G33="","f",IF(Schueler27Punkte!$G33&gt;1,"f",Schueler27Punkte!$G33)))</f>
        <v/>
      </c>
      <c r="AH39" s="36" t="str">
        <f>IF(Schueler28Punkte!$D$1=0,"",IF(Schueler28Punkte!$G33="","f",IF(Schueler28Punkte!$G33&gt;1,"f",Schueler28Punkte!$G33)))</f>
        <v/>
      </c>
      <c r="AI39" s="36" t="str">
        <f>IF(Schueler29Punkte!$D$1=0,"",IF(Schueler29Punkte!$G33="","f",IF(Schueler29Punkte!$G33&gt;1,"f",Schueler29Punkte!$G33)))</f>
        <v/>
      </c>
      <c r="AJ39" s="36" t="str">
        <f>IF(Schueler30Punkte!$D$1=0,"",IF(Schueler30Punkte!$G33="","f",IF(Schueler30Punkte!$G33&gt;1,"f",Schueler30Punkte!$G33)))</f>
        <v/>
      </c>
      <c r="AK39" s="121" t="e">
        <f t="shared" si="4"/>
        <v>#DIV/0!</v>
      </c>
    </row>
    <row r="40" spans="1:37" s="12" customFormat="1" x14ac:dyDescent="0.25">
      <c r="A40" s="26">
        <v>3</v>
      </c>
      <c r="B40" s="19" t="s">
        <v>43</v>
      </c>
      <c r="C40" s="144"/>
      <c r="D40" s="175"/>
      <c r="E40" s="176"/>
      <c r="F40" s="46">
        <v>1</v>
      </c>
      <c r="G40" s="36" t="str">
        <f>IF(Schueler1Punkte!$D$1=0,"",IF(Schueler1Punkte!$G34="","f",IF(Schueler1Punkte!$G34&gt;1,"f",Schueler1Punkte!$G34)))</f>
        <v/>
      </c>
      <c r="H40" s="36" t="str">
        <f>IF(Schueler2Punkte!$D$1=0,"",IF(Schueler2Punkte!$G34="","f",IF(Schueler2Punkte!$G34&gt;1,"f",Schueler2Punkte!$G34)))</f>
        <v/>
      </c>
      <c r="I40" s="36" t="str">
        <f>IF(Schueler3Punkte!$D$1=0,"",IF(Schueler3Punkte!$G34="","f",IF(Schueler3Punkte!$G34&gt;1,"f",Schueler3Punkte!$G34)))</f>
        <v/>
      </c>
      <c r="J40" s="36" t="str">
        <f>IF(Schueler4Punkte!$D$1=0,"",IF(Schueler4Punkte!$G34="","f",IF(Schueler4Punkte!$G34&gt;1,"f",Schueler4Punkte!$G34)))</f>
        <v/>
      </c>
      <c r="K40" s="36" t="str">
        <f>IF(Schueler5Punkte!$D$1=0,"",IF(Schueler5Punkte!$G34="","f",IF(Schueler5Punkte!$G34&gt;1,"f",Schueler5Punkte!$G34)))</f>
        <v/>
      </c>
      <c r="L40" s="36" t="str">
        <f>IF(Schueler6Punkte!$D$1=0,"",IF(Schueler6Punkte!$G34="","f",IF(Schueler6Punkte!$G34&gt;1,"f",Schueler6Punkte!$G34)))</f>
        <v/>
      </c>
      <c r="M40" s="36" t="str">
        <f>IF(Schueler7Punkte!$D$1=0,"",IF(Schueler7Punkte!$G34="","f",IF(Schueler7Punkte!$G34&gt;1,"f",Schueler7Punkte!$G34)))</f>
        <v/>
      </c>
      <c r="N40" s="36" t="str">
        <f>IF(Schueler8Punkte!$D$1=0,"",IF(Schueler8Punkte!$G34="","f",IF(Schueler8Punkte!$G34&gt;1,"f",Schueler8Punkte!$G34)))</f>
        <v/>
      </c>
      <c r="O40" s="36" t="str">
        <f>IF(Schueler9Punkte!$D$1=0,"",IF(Schueler9Punkte!$G34="","f",IF(Schueler9Punkte!$G34&gt;1,"f",Schueler9Punkte!$G34)))</f>
        <v/>
      </c>
      <c r="P40" s="36" t="str">
        <f>IF(Schueler10Punkte!$D$1=0,"",IF(Schueler10Punkte!$G34="","f",IF(Schueler10Punkte!$G34&gt;1,"f",Schueler10Punkte!$G34)))</f>
        <v/>
      </c>
      <c r="Q40" s="36" t="str">
        <f>IF(Schueler11Punkte!$D$1=0,"",IF(Schueler11Punkte!$G34="","f",IF(Schueler11Punkte!$G34&gt;1,"f",Schueler11Punkte!$G34)))</f>
        <v/>
      </c>
      <c r="R40" s="36" t="str">
        <f>IF(Schueler12Punkte!$D$1=0,"",IF(Schueler12Punkte!$G34="","f",IF(Schueler12Punkte!$G34&gt;1,"f",Schueler12Punkte!$G34)))</f>
        <v/>
      </c>
      <c r="S40" s="36" t="str">
        <f>IF(Schueler13Punkte!$D$1=0,"",IF(Schueler13Punkte!$G34="","f",IF(Schueler13Punkte!$G34&gt;1,"f",Schueler13Punkte!$G34)))</f>
        <v/>
      </c>
      <c r="T40" s="36" t="str">
        <f>IF(Schueler14Punkte!$D$1=0,"",IF(Schueler14Punkte!$G34="","f",IF(Schueler14Punkte!$G34&gt;1,"f",Schueler14Punkte!$G34)))</f>
        <v/>
      </c>
      <c r="U40" s="36" t="str">
        <f>IF(Schueler15Punkte!$D$1=0,"",IF(Schueler15Punkte!$G34="","f",IF(Schueler15Punkte!$G34&gt;1,"f",Schueler15Punkte!$G34)))</f>
        <v/>
      </c>
      <c r="V40" s="36" t="str">
        <f>IF(Schueler16Punkte!$D$1=0,"",IF(Schueler16Punkte!$G34="","f",IF(Schueler16Punkte!$G34&gt;1,"f",Schueler16Punkte!$G34)))</f>
        <v/>
      </c>
      <c r="W40" s="36" t="str">
        <f>IF(Schueler17Punkte!$D$1=0,"",IF(Schueler17Punkte!$G34="","f",IF(Schueler17Punkte!$G34&gt;1,"f",Schueler17Punkte!$G34)))</f>
        <v/>
      </c>
      <c r="X40" s="36" t="str">
        <f>IF(Schueler18Punkte!$D$1=0,"",IF(Schueler18Punkte!$G34="","f",IF(Schueler18Punkte!$G34&gt;1,"f",Schueler18Punkte!$G34)))</f>
        <v/>
      </c>
      <c r="Y40" s="36" t="str">
        <f>IF(Schueler19Punkte!$D$1=0,"",IF(Schueler19Punkte!$G34="","f",IF(Schueler19Punkte!$G34&gt;1,"f",Schueler19Punkte!$G34)))</f>
        <v/>
      </c>
      <c r="Z40" s="36" t="str">
        <f>IF(Schueler20Punkte!$D$1=0,"",IF(Schueler20Punkte!$G34="","f",IF(Schueler20Punkte!$G34&gt;1,"f",Schueler20Punkte!$G34)))</f>
        <v/>
      </c>
      <c r="AA40" s="36" t="str">
        <f>IF(Schueler21Punkte!$D$1=0,"",IF(Schueler21Punkte!$G34="","f",IF(Schueler21Punkte!$G34&gt;1,"f",Schueler21Punkte!$G34)))</f>
        <v/>
      </c>
      <c r="AB40" s="36" t="str">
        <f>IF(Schueler22Punkte!$D$1=0,"",IF(Schueler22Punkte!$G34="","f",IF(Schueler22Punkte!$G34&gt;1,"f",Schueler22Punkte!$G34)))</f>
        <v/>
      </c>
      <c r="AC40" s="36" t="str">
        <f>IF(Schueler23Punkte!$D$1=0,"",IF(Schueler23Punkte!$G34="","f",IF(Schueler23Punkte!$G34&gt;1,"f",Schueler23Punkte!$G34)))</f>
        <v/>
      </c>
      <c r="AD40" s="36" t="str">
        <f>IF(Schueler24Punkte!$D$1=0,"",IF(Schueler24Punkte!$G34="","f",IF(Schueler24Punkte!$G34&gt;1,"f",Schueler24Punkte!$G34)))</f>
        <v/>
      </c>
      <c r="AE40" s="36" t="str">
        <f>IF(Schueler25Punkte!$D$1=0,"",IF(Schueler25Punkte!$G34="","f",IF(Schueler25Punkte!$G34&gt;1,"f",Schueler25Punkte!$G34)))</f>
        <v/>
      </c>
      <c r="AF40" s="36" t="str">
        <f>IF(Schueler26Punkte!$D$1=0,"",IF(Schueler26Punkte!$G34="","f",IF(Schueler26Punkte!$G34&gt;1,"f",Schueler26Punkte!$G34)))</f>
        <v/>
      </c>
      <c r="AG40" s="36" t="str">
        <f>IF(Schueler27Punkte!$D$1=0,"",IF(Schueler27Punkte!$G34="","f",IF(Schueler27Punkte!$G34&gt;1,"f",Schueler27Punkte!$G34)))</f>
        <v/>
      </c>
      <c r="AH40" s="36" t="str">
        <f>IF(Schueler28Punkte!$D$1=0,"",IF(Schueler28Punkte!$G34="","f",IF(Schueler28Punkte!$G34&gt;1,"f",Schueler28Punkte!$G34)))</f>
        <v/>
      </c>
      <c r="AI40" s="36" t="str">
        <f>IF(Schueler29Punkte!$D$1=0,"",IF(Schueler29Punkte!$G34="","f",IF(Schueler29Punkte!$G34&gt;1,"f",Schueler29Punkte!$G34)))</f>
        <v/>
      </c>
      <c r="AJ40" s="36" t="str">
        <f>IF(Schueler30Punkte!$D$1=0,"",IF(Schueler30Punkte!$G34="","f",IF(Schueler30Punkte!$G34&gt;1,"f",Schueler30Punkte!$G34)))</f>
        <v/>
      </c>
      <c r="AK40" s="121" t="e">
        <f t="shared" si="4"/>
        <v>#DIV/0!</v>
      </c>
    </row>
    <row r="41" spans="1:37" s="12" customFormat="1" x14ac:dyDescent="0.25">
      <c r="A41" s="26">
        <v>4</v>
      </c>
      <c r="B41" s="19" t="s">
        <v>44</v>
      </c>
      <c r="C41" s="144"/>
      <c r="D41" s="175"/>
      <c r="E41" s="176"/>
      <c r="F41" s="46">
        <v>1</v>
      </c>
      <c r="G41" s="36" t="str">
        <f>IF(Schueler1Punkte!$D$1=0,"",IF(Schueler1Punkte!$G35="","f",IF(Schueler1Punkte!$G35&gt;1,"f",Schueler1Punkte!$G35)))</f>
        <v/>
      </c>
      <c r="H41" s="36" t="str">
        <f>IF(Schueler2Punkte!$D$1=0,"",IF(Schueler2Punkte!$G35="","f",IF(Schueler2Punkte!$G35&gt;1,"f",Schueler2Punkte!$G35)))</f>
        <v/>
      </c>
      <c r="I41" s="36" t="str">
        <f>IF(Schueler3Punkte!$D$1=0,"",IF(Schueler3Punkte!$G35="","f",IF(Schueler3Punkte!$G35&gt;1,"f",Schueler3Punkte!$G35)))</f>
        <v/>
      </c>
      <c r="J41" s="36" t="str">
        <f>IF(Schueler4Punkte!$D$1=0,"",IF(Schueler4Punkte!$G35="","f",IF(Schueler4Punkte!$G35&gt;1,"f",Schueler4Punkte!$G35)))</f>
        <v/>
      </c>
      <c r="K41" s="36" t="str">
        <f>IF(Schueler5Punkte!$D$1=0,"",IF(Schueler5Punkte!$G35="","f",IF(Schueler5Punkte!$G35&gt;1,"f",Schueler5Punkte!$G35)))</f>
        <v/>
      </c>
      <c r="L41" s="36" t="str">
        <f>IF(Schueler6Punkte!$D$1=0,"",IF(Schueler6Punkte!$G35="","f",IF(Schueler6Punkte!$G35&gt;1,"f",Schueler6Punkte!$G35)))</f>
        <v/>
      </c>
      <c r="M41" s="36" t="str">
        <f>IF(Schueler7Punkte!$D$1=0,"",IF(Schueler7Punkte!$G35="","f",IF(Schueler7Punkte!$G35&gt;1,"f",Schueler7Punkte!$G35)))</f>
        <v/>
      </c>
      <c r="N41" s="36" t="str">
        <f>IF(Schueler8Punkte!$D$1=0,"",IF(Schueler8Punkte!$G35="","f",IF(Schueler8Punkte!$G35&gt;1,"f",Schueler8Punkte!$G35)))</f>
        <v/>
      </c>
      <c r="O41" s="36" t="str">
        <f>IF(Schueler9Punkte!$D$1=0,"",IF(Schueler9Punkte!$G35="","f",IF(Schueler9Punkte!$G35&gt;1,"f",Schueler9Punkte!$G35)))</f>
        <v/>
      </c>
      <c r="P41" s="36" t="str">
        <f>IF(Schueler10Punkte!$D$1=0,"",IF(Schueler10Punkte!$G35="","f",IF(Schueler10Punkte!$G35&gt;1,"f",Schueler10Punkte!$G35)))</f>
        <v/>
      </c>
      <c r="Q41" s="36" t="str">
        <f>IF(Schueler11Punkte!$D$1=0,"",IF(Schueler11Punkte!$G35="","f",IF(Schueler11Punkte!$G35&gt;1,"f",Schueler11Punkte!$G35)))</f>
        <v/>
      </c>
      <c r="R41" s="36" t="str">
        <f>IF(Schueler12Punkte!$D$1=0,"",IF(Schueler12Punkte!$G35="","f",IF(Schueler12Punkte!$G35&gt;1,"f",Schueler12Punkte!$G35)))</f>
        <v/>
      </c>
      <c r="S41" s="36" t="str">
        <f>IF(Schueler13Punkte!$D$1=0,"",IF(Schueler13Punkte!$G35="","f",IF(Schueler13Punkte!$G35&gt;1,"f",Schueler13Punkte!$G35)))</f>
        <v/>
      </c>
      <c r="T41" s="36" t="str">
        <f>IF(Schueler14Punkte!$D$1=0,"",IF(Schueler14Punkte!$G35="","f",IF(Schueler14Punkte!$G35&gt;1,"f",Schueler14Punkte!$G35)))</f>
        <v/>
      </c>
      <c r="U41" s="36" t="str">
        <f>IF(Schueler15Punkte!$D$1=0,"",IF(Schueler15Punkte!$G35="","f",IF(Schueler15Punkte!$G35&gt;1,"f",Schueler15Punkte!$G35)))</f>
        <v/>
      </c>
      <c r="V41" s="36" t="str">
        <f>IF(Schueler16Punkte!$D$1=0,"",IF(Schueler16Punkte!$G35="","f",IF(Schueler16Punkte!$G35&gt;1,"f",Schueler16Punkte!$G35)))</f>
        <v/>
      </c>
      <c r="W41" s="36" t="str">
        <f>IF(Schueler17Punkte!$D$1=0,"",IF(Schueler17Punkte!$G35="","f",IF(Schueler17Punkte!$G35&gt;1,"f",Schueler17Punkte!$G35)))</f>
        <v/>
      </c>
      <c r="X41" s="36" t="str">
        <f>IF(Schueler18Punkte!$D$1=0,"",IF(Schueler18Punkte!$G35="","f",IF(Schueler18Punkte!$G35&gt;1,"f",Schueler18Punkte!$G35)))</f>
        <v/>
      </c>
      <c r="Y41" s="36" t="str">
        <f>IF(Schueler19Punkte!$D$1=0,"",IF(Schueler19Punkte!$G35="","f",IF(Schueler19Punkte!$G35&gt;1,"f",Schueler19Punkte!$G35)))</f>
        <v/>
      </c>
      <c r="Z41" s="36" t="str">
        <f>IF(Schueler20Punkte!$D$1=0,"",IF(Schueler20Punkte!$G35="","f",IF(Schueler20Punkte!$G35&gt;1,"f",Schueler20Punkte!$G35)))</f>
        <v/>
      </c>
      <c r="AA41" s="36" t="str">
        <f>IF(Schueler21Punkte!$D$1=0,"",IF(Schueler21Punkte!$G35="","f",IF(Schueler21Punkte!$G35&gt;1,"f",Schueler21Punkte!$G35)))</f>
        <v/>
      </c>
      <c r="AB41" s="36" t="str">
        <f>IF(Schueler22Punkte!$D$1=0,"",IF(Schueler22Punkte!$G35="","f",IF(Schueler22Punkte!$G35&gt;1,"f",Schueler22Punkte!$G35)))</f>
        <v/>
      </c>
      <c r="AC41" s="36" t="str">
        <f>IF(Schueler23Punkte!$D$1=0,"",IF(Schueler23Punkte!$G35="","f",IF(Schueler23Punkte!$G35&gt;1,"f",Schueler23Punkte!$G35)))</f>
        <v/>
      </c>
      <c r="AD41" s="36" t="str">
        <f>IF(Schueler24Punkte!$D$1=0,"",IF(Schueler24Punkte!$G35="","f",IF(Schueler24Punkte!$G35&gt;1,"f",Schueler24Punkte!$G35)))</f>
        <v/>
      </c>
      <c r="AE41" s="36" t="str">
        <f>IF(Schueler25Punkte!$D$1=0,"",IF(Schueler25Punkte!$G35="","f",IF(Schueler25Punkte!$G35&gt;1,"f",Schueler25Punkte!$G35)))</f>
        <v/>
      </c>
      <c r="AF41" s="36" t="str">
        <f>IF(Schueler26Punkte!$D$1=0,"",IF(Schueler26Punkte!$G35="","f",IF(Schueler26Punkte!$G35&gt;1,"f",Schueler26Punkte!$G35)))</f>
        <v/>
      </c>
      <c r="AG41" s="36" t="str">
        <f>IF(Schueler27Punkte!$D$1=0,"",IF(Schueler27Punkte!$G35="","f",IF(Schueler27Punkte!$G35&gt;1,"f",Schueler27Punkte!$G35)))</f>
        <v/>
      </c>
      <c r="AH41" s="36" t="str">
        <f>IF(Schueler28Punkte!$D$1=0,"",IF(Schueler28Punkte!$G35="","f",IF(Schueler28Punkte!$G35&gt;1,"f",Schueler28Punkte!$G35)))</f>
        <v/>
      </c>
      <c r="AI41" s="36" t="str">
        <f>IF(Schueler29Punkte!$D$1=0,"",IF(Schueler29Punkte!$G35="","f",IF(Schueler29Punkte!$G35&gt;1,"f",Schueler29Punkte!$G35)))</f>
        <v/>
      </c>
      <c r="AJ41" s="36" t="str">
        <f>IF(Schueler30Punkte!$D$1=0,"",IF(Schueler30Punkte!$G35="","f",IF(Schueler30Punkte!$G35&gt;1,"f",Schueler30Punkte!$G35)))</f>
        <v/>
      </c>
      <c r="AK41" s="121" t="e">
        <f t="shared" si="4"/>
        <v>#DIV/0!</v>
      </c>
    </row>
    <row r="42" spans="1:37" s="12" customFormat="1" x14ac:dyDescent="0.25">
      <c r="A42" s="26">
        <v>5</v>
      </c>
      <c r="B42" s="19" t="s">
        <v>45</v>
      </c>
      <c r="C42" s="144"/>
      <c r="D42" s="175"/>
      <c r="E42" s="176"/>
      <c r="F42" s="46">
        <v>1</v>
      </c>
      <c r="G42" s="36" t="str">
        <f>IF(Schueler1Punkte!$D$1=0,"",IF(Schueler1Punkte!$G36="","f",IF(Schueler1Punkte!$G36&gt;1,"f",Schueler1Punkte!$G36)))</f>
        <v/>
      </c>
      <c r="H42" s="36" t="str">
        <f>IF(Schueler2Punkte!$D$1=0,"",IF(Schueler2Punkte!$G36="","f",IF(Schueler2Punkte!$G36&gt;1,"f",Schueler2Punkte!$G36)))</f>
        <v/>
      </c>
      <c r="I42" s="36" t="str">
        <f>IF(Schueler3Punkte!$D$1=0,"",IF(Schueler3Punkte!$G36="","f",IF(Schueler3Punkte!$G36&gt;1,"f",Schueler3Punkte!$G36)))</f>
        <v/>
      </c>
      <c r="J42" s="36" t="str">
        <f>IF(Schueler4Punkte!$D$1=0,"",IF(Schueler4Punkte!$G36="","f",IF(Schueler4Punkte!$G36&gt;1,"f",Schueler4Punkte!$G36)))</f>
        <v/>
      </c>
      <c r="K42" s="36" t="str">
        <f>IF(Schueler5Punkte!$D$1=0,"",IF(Schueler5Punkte!$G36="","f",IF(Schueler5Punkte!$G36&gt;1,"f",Schueler5Punkte!$G36)))</f>
        <v/>
      </c>
      <c r="L42" s="36" t="str">
        <f>IF(Schueler6Punkte!$D$1=0,"",IF(Schueler6Punkte!$G36="","f",IF(Schueler6Punkte!$G36&gt;1,"f",Schueler6Punkte!$G36)))</f>
        <v/>
      </c>
      <c r="M42" s="36" t="str">
        <f>IF(Schueler7Punkte!$D$1=0,"",IF(Schueler7Punkte!$G36="","f",IF(Schueler7Punkte!$G36&gt;1,"f",Schueler7Punkte!$G36)))</f>
        <v/>
      </c>
      <c r="N42" s="36" t="str">
        <f>IF(Schueler8Punkte!$D$1=0,"",IF(Schueler8Punkte!$G36="","f",IF(Schueler8Punkte!$G36&gt;1,"f",Schueler8Punkte!$G36)))</f>
        <v/>
      </c>
      <c r="O42" s="36" t="str">
        <f>IF(Schueler9Punkte!$D$1=0,"",IF(Schueler9Punkte!$G36="","f",IF(Schueler9Punkte!$G36&gt;1,"f",Schueler9Punkte!$G36)))</f>
        <v/>
      </c>
      <c r="P42" s="36" t="str">
        <f>IF(Schueler10Punkte!$D$1=0,"",IF(Schueler10Punkte!$G36="","f",IF(Schueler10Punkte!$G36&gt;1,"f",Schueler10Punkte!$G36)))</f>
        <v/>
      </c>
      <c r="Q42" s="36" t="str">
        <f>IF(Schueler11Punkte!$D$1=0,"",IF(Schueler11Punkte!$G36="","f",IF(Schueler11Punkte!$G36&gt;1,"f",Schueler11Punkte!$G36)))</f>
        <v/>
      </c>
      <c r="R42" s="36" t="str">
        <f>IF(Schueler12Punkte!$D$1=0,"",IF(Schueler12Punkte!$G36="","f",IF(Schueler12Punkte!$G36&gt;1,"f",Schueler12Punkte!$G36)))</f>
        <v/>
      </c>
      <c r="S42" s="36" t="str">
        <f>IF(Schueler13Punkte!$D$1=0,"",IF(Schueler13Punkte!$G36="","f",IF(Schueler13Punkte!$G36&gt;1,"f",Schueler13Punkte!$G36)))</f>
        <v/>
      </c>
      <c r="T42" s="36" t="str">
        <f>IF(Schueler14Punkte!$D$1=0,"",IF(Schueler14Punkte!$G36="","f",IF(Schueler14Punkte!$G36&gt;1,"f",Schueler14Punkte!$G36)))</f>
        <v/>
      </c>
      <c r="U42" s="36" t="str">
        <f>IF(Schueler15Punkte!$D$1=0,"",IF(Schueler15Punkte!$G36="","f",IF(Schueler15Punkte!$G36&gt;1,"f",Schueler15Punkte!$G36)))</f>
        <v/>
      </c>
      <c r="V42" s="36" t="str">
        <f>IF(Schueler16Punkte!$D$1=0,"",IF(Schueler16Punkte!$G36="","f",IF(Schueler16Punkte!$G36&gt;1,"f",Schueler16Punkte!$G36)))</f>
        <v/>
      </c>
      <c r="W42" s="36" t="str">
        <f>IF(Schueler17Punkte!$D$1=0,"",IF(Schueler17Punkte!$G36="","f",IF(Schueler17Punkte!$G36&gt;1,"f",Schueler17Punkte!$G36)))</f>
        <v/>
      </c>
      <c r="X42" s="36" t="str">
        <f>IF(Schueler18Punkte!$D$1=0,"",IF(Schueler18Punkte!$G36="","f",IF(Schueler18Punkte!$G36&gt;1,"f",Schueler18Punkte!$G36)))</f>
        <v/>
      </c>
      <c r="Y42" s="36" t="str">
        <f>IF(Schueler19Punkte!$D$1=0,"",IF(Schueler19Punkte!$G36="","f",IF(Schueler19Punkte!$G36&gt;1,"f",Schueler19Punkte!$G36)))</f>
        <v/>
      </c>
      <c r="Z42" s="36" t="str">
        <f>IF(Schueler20Punkte!$D$1=0,"",IF(Schueler20Punkte!$G36="","f",IF(Schueler20Punkte!$G36&gt;1,"f",Schueler20Punkte!$G36)))</f>
        <v/>
      </c>
      <c r="AA42" s="36" t="str">
        <f>IF(Schueler21Punkte!$D$1=0,"",IF(Schueler21Punkte!$G36="","f",IF(Schueler21Punkte!$G36&gt;1,"f",Schueler21Punkte!$G36)))</f>
        <v/>
      </c>
      <c r="AB42" s="36" t="str">
        <f>IF(Schueler22Punkte!$D$1=0,"",IF(Schueler22Punkte!$G36="","f",IF(Schueler22Punkte!$G36&gt;1,"f",Schueler22Punkte!$G36)))</f>
        <v/>
      </c>
      <c r="AC42" s="36" t="str">
        <f>IF(Schueler23Punkte!$D$1=0,"",IF(Schueler23Punkte!$G36="","f",IF(Schueler23Punkte!$G36&gt;1,"f",Schueler23Punkte!$G36)))</f>
        <v/>
      </c>
      <c r="AD42" s="36" t="str">
        <f>IF(Schueler24Punkte!$D$1=0,"",IF(Schueler24Punkte!$G36="","f",IF(Schueler24Punkte!$G36&gt;1,"f",Schueler24Punkte!$G36)))</f>
        <v/>
      </c>
      <c r="AE42" s="36" t="str">
        <f>IF(Schueler25Punkte!$D$1=0,"",IF(Schueler25Punkte!$G36="","f",IF(Schueler25Punkte!$G36&gt;1,"f",Schueler25Punkte!$G36)))</f>
        <v/>
      </c>
      <c r="AF42" s="36" t="str">
        <f>IF(Schueler26Punkte!$D$1=0,"",IF(Schueler26Punkte!$G36="","f",IF(Schueler26Punkte!$G36&gt;1,"f",Schueler26Punkte!$G36)))</f>
        <v/>
      </c>
      <c r="AG42" s="36" t="str">
        <f>IF(Schueler27Punkte!$D$1=0,"",IF(Schueler27Punkte!$G36="","f",IF(Schueler27Punkte!$G36&gt;1,"f",Schueler27Punkte!$G36)))</f>
        <v/>
      </c>
      <c r="AH42" s="36" t="str">
        <f>IF(Schueler28Punkte!$D$1=0,"",IF(Schueler28Punkte!$G36="","f",IF(Schueler28Punkte!$G36&gt;1,"f",Schueler28Punkte!$G36)))</f>
        <v/>
      </c>
      <c r="AI42" s="36" t="str">
        <f>IF(Schueler29Punkte!$D$1=0,"",IF(Schueler29Punkte!$G36="","f",IF(Schueler29Punkte!$G36&gt;1,"f",Schueler29Punkte!$G36)))</f>
        <v/>
      </c>
      <c r="AJ42" s="36" t="str">
        <f>IF(Schueler30Punkte!$D$1=0,"",IF(Schueler30Punkte!$G36="","f",IF(Schueler30Punkte!$G36&gt;1,"f",Schueler30Punkte!$G36)))</f>
        <v/>
      </c>
      <c r="AK42" s="121" t="e">
        <f t="shared" si="4"/>
        <v>#DIV/0!</v>
      </c>
    </row>
    <row r="43" spans="1:37" s="12" customFormat="1" x14ac:dyDescent="0.25">
      <c r="A43" s="26">
        <v>6</v>
      </c>
      <c r="B43" s="19" t="s">
        <v>46</v>
      </c>
      <c r="C43" s="144"/>
      <c r="D43" s="175"/>
      <c r="E43" s="176"/>
      <c r="F43" s="46">
        <v>1</v>
      </c>
      <c r="G43" s="36" t="str">
        <f>IF(Schueler1Punkte!$D$1=0,"",IF(Schueler1Punkte!$G37="","f",IF(Schueler1Punkte!$G37&gt;1,"f",Schueler1Punkte!$G37)))</f>
        <v/>
      </c>
      <c r="H43" s="36" t="str">
        <f>IF(Schueler2Punkte!$D$1=0,"",IF(Schueler2Punkte!$G37="","f",IF(Schueler2Punkte!$G37&gt;1,"f",Schueler2Punkte!$G37)))</f>
        <v/>
      </c>
      <c r="I43" s="36" t="str">
        <f>IF(Schueler3Punkte!$D$1=0,"",IF(Schueler3Punkte!$G37="","f",IF(Schueler3Punkte!$G37&gt;1,"f",Schueler3Punkte!$G37)))</f>
        <v/>
      </c>
      <c r="J43" s="36" t="str">
        <f>IF(Schueler4Punkte!$D$1=0,"",IF(Schueler4Punkte!$G37="","f",IF(Schueler4Punkte!$G37&gt;1,"f",Schueler4Punkte!$G37)))</f>
        <v/>
      </c>
      <c r="K43" s="36" t="str">
        <f>IF(Schueler5Punkte!$D$1=0,"",IF(Schueler5Punkte!$G37="","f",IF(Schueler5Punkte!$G37&gt;1,"f",Schueler5Punkte!$G37)))</f>
        <v/>
      </c>
      <c r="L43" s="36" t="str">
        <f>IF(Schueler6Punkte!$D$1=0,"",IF(Schueler6Punkte!$G37="","f",IF(Schueler6Punkte!$G37&gt;1,"f",Schueler6Punkte!$G37)))</f>
        <v/>
      </c>
      <c r="M43" s="36" t="str">
        <f>IF(Schueler7Punkte!$D$1=0,"",IF(Schueler7Punkte!$G37="","f",IF(Schueler7Punkte!$G37&gt;1,"f",Schueler7Punkte!$G37)))</f>
        <v/>
      </c>
      <c r="N43" s="36" t="str">
        <f>IF(Schueler8Punkte!$D$1=0,"",IF(Schueler8Punkte!$G37="","f",IF(Schueler8Punkte!$G37&gt;1,"f",Schueler8Punkte!$G37)))</f>
        <v/>
      </c>
      <c r="O43" s="36" t="str">
        <f>IF(Schueler9Punkte!$D$1=0,"",IF(Schueler9Punkte!$G37="","f",IF(Schueler9Punkte!$G37&gt;1,"f",Schueler9Punkte!$G37)))</f>
        <v/>
      </c>
      <c r="P43" s="36" t="str">
        <f>IF(Schueler10Punkte!$D$1=0,"",IF(Schueler10Punkte!$G37="","f",IF(Schueler10Punkte!$G37&gt;1,"f",Schueler10Punkte!$G37)))</f>
        <v/>
      </c>
      <c r="Q43" s="36" t="str">
        <f>IF(Schueler11Punkte!$D$1=0,"",IF(Schueler11Punkte!$G37="","f",IF(Schueler11Punkte!$G37&gt;1,"f",Schueler11Punkte!$G37)))</f>
        <v/>
      </c>
      <c r="R43" s="36" t="str">
        <f>IF(Schueler12Punkte!$D$1=0,"",IF(Schueler12Punkte!$G37="","f",IF(Schueler12Punkte!$G37&gt;1,"f",Schueler12Punkte!$G37)))</f>
        <v/>
      </c>
      <c r="S43" s="36" t="str">
        <f>IF(Schueler13Punkte!$D$1=0,"",IF(Schueler13Punkte!$G37="","f",IF(Schueler13Punkte!$G37&gt;1,"f",Schueler13Punkte!$G37)))</f>
        <v/>
      </c>
      <c r="T43" s="36" t="str">
        <f>IF(Schueler14Punkte!$D$1=0,"",IF(Schueler14Punkte!$G37="","f",IF(Schueler14Punkte!$G37&gt;1,"f",Schueler14Punkte!$G37)))</f>
        <v/>
      </c>
      <c r="U43" s="36" t="str">
        <f>IF(Schueler15Punkte!$D$1=0,"",IF(Schueler15Punkte!$G37="","f",IF(Schueler15Punkte!$G37&gt;1,"f",Schueler15Punkte!$G37)))</f>
        <v/>
      </c>
      <c r="V43" s="36" t="str">
        <f>IF(Schueler16Punkte!$D$1=0,"",IF(Schueler16Punkte!$G37="","f",IF(Schueler16Punkte!$G37&gt;1,"f",Schueler16Punkte!$G37)))</f>
        <v/>
      </c>
      <c r="W43" s="36" t="str">
        <f>IF(Schueler17Punkte!$D$1=0,"",IF(Schueler17Punkte!$G37="","f",IF(Schueler17Punkte!$G37&gt;1,"f",Schueler17Punkte!$G37)))</f>
        <v/>
      </c>
      <c r="X43" s="36" t="str">
        <f>IF(Schueler18Punkte!$D$1=0,"",IF(Schueler18Punkte!$G37="","f",IF(Schueler18Punkte!$G37&gt;1,"f",Schueler18Punkte!$G37)))</f>
        <v/>
      </c>
      <c r="Y43" s="36" t="str">
        <f>IF(Schueler19Punkte!$D$1=0,"",IF(Schueler19Punkte!$G37="","f",IF(Schueler19Punkte!$G37&gt;1,"f",Schueler19Punkte!$G37)))</f>
        <v/>
      </c>
      <c r="Z43" s="36" t="str">
        <f>IF(Schueler20Punkte!$D$1=0,"",IF(Schueler20Punkte!$G37="","f",IF(Schueler20Punkte!$G37&gt;1,"f",Schueler20Punkte!$G37)))</f>
        <v/>
      </c>
      <c r="AA43" s="36" t="str">
        <f>IF(Schueler21Punkte!$D$1=0,"",IF(Schueler21Punkte!$G37="","f",IF(Schueler21Punkte!$G37&gt;1,"f",Schueler21Punkte!$G37)))</f>
        <v/>
      </c>
      <c r="AB43" s="36" t="str">
        <f>IF(Schueler22Punkte!$D$1=0,"",IF(Schueler22Punkte!$G37="","f",IF(Schueler22Punkte!$G37&gt;1,"f",Schueler22Punkte!$G37)))</f>
        <v/>
      </c>
      <c r="AC43" s="36" t="str">
        <f>IF(Schueler23Punkte!$D$1=0,"",IF(Schueler23Punkte!$G37="","f",IF(Schueler23Punkte!$G37&gt;1,"f",Schueler23Punkte!$G37)))</f>
        <v/>
      </c>
      <c r="AD43" s="36" t="str">
        <f>IF(Schueler24Punkte!$D$1=0,"",IF(Schueler24Punkte!$G37="","f",IF(Schueler24Punkte!$G37&gt;1,"f",Schueler24Punkte!$G37)))</f>
        <v/>
      </c>
      <c r="AE43" s="36" t="str">
        <f>IF(Schueler25Punkte!$D$1=0,"",IF(Schueler25Punkte!$G37="","f",IF(Schueler25Punkte!$G37&gt;1,"f",Schueler25Punkte!$G37)))</f>
        <v/>
      </c>
      <c r="AF43" s="36" t="str">
        <f>IF(Schueler26Punkte!$D$1=0,"",IF(Schueler26Punkte!$G37="","f",IF(Schueler26Punkte!$G37&gt;1,"f",Schueler26Punkte!$G37)))</f>
        <v/>
      </c>
      <c r="AG43" s="36" t="str">
        <f>IF(Schueler27Punkte!$D$1=0,"",IF(Schueler27Punkte!$G37="","f",IF(Schueler27Punkte!$G37&gt;1,"f",Schueler27Punkte!$G37)))</f>
        <v/>
      </c>
      <c r="AH43" s="36" t="str">
        <f>IF(Schueler28Punkte!$D$1=0,"",IF(Schueler28Punkte!$G37="","f",IF(Schueler28Punkte!$G37&gt;1,"f",Schueler28Punkte!$G37)))</f>
        <v/>
      </c>
      <c r="AI43" s="36" t="str">
        <f>IF(Schueler29Punkte!$D$1=0,"",IF(Schueler29Punkte!$G37="","f",IF(Schueler29Punkte!$G37&gt;1,"f",Schueler29Punkte!$G37)))</f>
        <v/>
      </c>
      <c r="AJ43" s="36" t="str">
        <f>IF(Schueler30Punkte!$D$1=0,"",IF(Schueler30Punkte!$G37="","f",IF(Schueler30Punkte!$G37&gt;1,"f",Schueler30Punkte!$G37)))</f>
        <v/>
      </c>
      <c r="AK43" s="121" t="e">
        <f t="shared" si="4"/>
        <v>#DIV/0!</v>
      </c>
    </row>
    <row r="44" spans="1:37" x14ac:dyDescent="0.25">
      <c r="A44" s="27"/>
      <c r="B44" s="28"/>
      <c r="C44" s="140" t="s">
        <v>21</v>
      </c>
      <c r="D44" s="186"/>
      <c r="E44" s="187"/>
      <c r="F44" s="48">
        <v>6</v>
      </c>
      <c r="G44" s="40" t="str">
        <f>IF(OR(G45="",G45="f"),"",SUM(G45,G46,G47,G48,G49,G50))</f>
        <v/>
      </c>
      <c r="H44" s="40" t="str">
        <f t="shared" ref="H44:AJ44" si="6">IF(OR(H45="",H45="f"),"",SUM(H45,H46,H47,H48,H49,H50))</f>
        <v/>
      </c>
      <c r="I44" s="40" t="str">
        <f t="shared" si="6"/>
        <v/>
      </c>
      <c r="J44" s="40" t="str">
        <f t="shared" si="6"/>
        <v/>
      </c>
      <c r="K44" s="40" t="str">
        <f t="shared" si="6"/>
        <v/>
      </c>
      <c r="L44" s="40" t="str">
        <f t="shared" si="6"/>
        <v/>
      </c>
      <c r="M44" s="40" t="str">
        <f t="shared" si="6"/>
        <v/>
      </c>
      <c r="N44" s="40" t="str">
        <f t="shared" si="6"/>
        <v/>
      </c>
      <c r="O44" s="40" t="str">
        <f t="shared" si="6"/>
        <v/>
      </c>
      <c r="P44" s="40" t="str">
        <f t="shared" si="6"/>
        <v/>
      </c>
      <c r="Q44" s="40" t="str">
        <f t="shared" si="6"/>
        <v/>
      </c>
      <c r="R44" s="40" t="str">
        <f t="shared" si="6"/>
        <v/>
      </c>
      <c r="S44" s="40" t="str">
        <f t="shared" si="6"/>
        <v/>
      </c>
      <c r="T44" s="40" t="str">
        <f t="shared" si="6"/>
        <v/>
      </c>
      <c r="U44" s="40" t="str">
        <f t="shared" si="6"/>
        <v/>
      </c>
      <c r="V44" s="40" t="str">
        <f t="shared" si="6"/>
        <v/>
      </c>
      <c r="W44" s="40" t="str">
        <f t="shared" si="6"/>
        <v/>
      </c>
      <c r="X44" s="40" t="str">
        <f t="shared" si="6"/>
        <v/>
      </c>
      <c r="Y44" s="40" t="str">
        <f t="shared" si="6"/>
        <v/>
      </c>
      <c r="Z44" s="40" t="str">
        <f t="shared" si="6"/>
        <v/>
      </c>
      <c r="AA44" s="40" t="str">
        <f t="shared" si="6"/>
        <v/>
      </c>
      <c r="AB44" s="40" t="str">
        <f t="shared" si="6"/>
        <v/>
      </c>
      <c r="AC44" s="40" t="str">
        <f t="shared" si="6"/>
        <v/>
      </c>
      <c r="AD44" s="40" t="str">
        <f t="shared" si="6"/>
        <v/>
      </c>
      <c r="AE44" s="40" t="str">
        <f t="shared" si="6"/>
        <v/>
      </c>
      <c r="AF44" s="40" t="str">
        <f t="shared" si="6"/>
        <v/>
      </c>
      <c r="AG44" s="40" t="str">
        <f t="shared" si="6"/>
        <v/>
      </c>
      <c r="AH44" s="40" t="str">
        <f t="shared" si="6"/>
        <v/>
      </c>
      <c r="AI44" s="40" t="str">
        <f t="shared" si="6"/>
        <v/>
      </c>
      <c r="AJ44" s="40" t="str">
        <f t="shared" si="6"/>
        <v/>
      </c>
      <c r="AK44" s="120"/>
    </row>
    <row r="45" spans="1:37" s="12" customFormat="1" x14ac:dyDescent="0.25">
      <c r="A45" s="29">
        <v>1</v>
      </c>
      <c r="B45" s="19" t="s">
        <v>47</v>
      </c>
      <c r="C45" s="144"/>
      <c r="D45" s="175"/>
      <c r="E45" s="176"/>
      <c r="F45" s="46">
        <v>1</v>
      </c>
      <c r="G45" s="36" t="str">
        <f>IF(Schueler1Punkte!$D$1=0,"",IF(Schueler1Punkte!$G38="","f",IF(Schueler1Punkte!$G38&gt;1,"f",Schueler1Punkte!$G38)))</f>
        <v/>
      </c>
      <c r="H45" s="36" t="str">
        <f>IF(Schueler2Punkte!$D$1=0,"",IF(Schueler2Punkte!$G38="","f",IF(Schueler2Punkte!$G38&gt;1,"f",Schueler2Punkte!$G38)))</f>
        <v/>
      </c>
      <c r="I45" s="36" t="str">
        <f>IF(Schueler3Punkte!$D$1=0,"",IF(Schueler3Punkte!$G38="","f",IF(Schueler3Punkte!$G38&gt;1,"f",Schueler3Punkte!$G38)))</f>
        <v/>
      </c>
      <c r="J45" s="36" t="str">
        <f>IF(Schueler4Punkte!$D$1=0,"",IF(Schueler4Punkte!$G38="","f",IF(Schueler4Punkte!$G38&gt;1,"f",Schueler4Punkte!$G38)))</f>
        <v/>
      </c>
      <c r="K45" s="36" t="str">
        <f>IF(Schueler5Punkte!$D$1=0,"",IF(Schueler5Punkte!$G38="","f",IF(Schueler5Punkte!$G38&gt;1,"f",Schueler5Punkte!$G38)))</f>
        <v/>
      </c>
      <c r="L45" s="36" t="str">
        <f>IF(Schueler6Punkte!$D$1=0,"",IF(Schueler6Punkte!$G38="","f",IF(Schueler6Punkte!$G38&gt;1,"f",Schueler6Punkte!$G38)))</f>
        <v/>
      </c>
      <c r="M45" s="36" t="str">
        <f>IF(Schueler7Punkte!$D$1=0,"",IF(Schueler7Punkte!$G38="","f",IF(Schueler7Punkte!$G38&gt;1,"f",Schueler7Punkte!$G38)))</f>
        <v/>
      </c>
      <c r="N45" s="36" t="str">
        <f>IF(Schueler8Punkte!$D$1=0,"",IF(Schueler8Punkte!$G38="","f",IF(Schueler8Punkte!$G38&gt;1,"f",Schueler8Punkte!$G38)))</f>
        <v/>
      </c>
      <c r="O45" s="36" t="str">
        <f>IF(Schueler9Punkte!$D$1=0,"",IF(Schueler9Punkte!$G38="","f",IF(Schueler9Punkte!$G38&gt;1,"f",Schueler9Punkte!$G38)))</f>
        <v/>
      </c>
      <c r="P45" s="36" t="str">
        <f>IF(Schueler10Punkte!$D$1=0,"",IF(Schueler10Punkte!$G38="","f",IF(Schueler10Punkte!$G38&gt;1,"f",Schueler10Punkte!$G38)))</f>
        <v/>
      </c>
      <c r="Q45" s="36" t="str">
        <f>IF(Schueler11Punkte!$D$1=0,"",IF(Schueler11Punkte!$G38="","f",IF(Schueler11Punkte!$G38&gt;1,"f",Schueler11Punkte!$G38)))</f>
        <v/>
      </c>
      <c r="R45" s="36" t="str">
        <f>IF(Schueler12Punkte!$D$1=0,"",IF(Schueler12Punkte!$G38="","f",IF(Schueler12Punkte!$G38&gt;1,"f",Schueler12Punkte!$G38)))</f>
        <v/>
      </c>
      <c r="S45" s="36" t="str">
        <f>IF(Schueler13Punkte!$D$1=0,"",IF(Schueler13Punkte!$G38="","f",IF(Schueler13Punkte!$G38&gt;1,"f",Schueler13Punkte!$G38)))</f>
        <v/>
      </c>
      <c r="T45" s="36" t="str">
        <f>IF(Schueler14Punkte!$D$1=0,"",IF(Schueler14Punkte!$G38="","f",IF(Schueler14Punkte!$G38&gt;1,"f",Schueler14Punkte!$G38)))</f>
        <v/>
      </c>
      <c r="U45" s="36" t="str">
        <f>IF(Schueler15Punkte!$D$1=0,"",IF(Schueler15Punkte!$G38="","f",IF(Schueler15Punkte!$G38&gt;1,"f",Schueler15Punkte!$G38)))</f>
        <v/>
      </c>
      <c r="V45" s="36" t="str">
        <f>IF(Schueler16Punkte!$D$1=0,"",IF(Schueler16Punkte!$G38="","f",IF(Schueler16Punkte!$G38&gt;1,"f",Schueler16Punkte!$G38)))</f>
        <v/>
      </c>
      <c r="W45" s="36" t="str">
        <f>IF(Schueler17Punkte!$D$1=0,"",IF(Schueler17Punkte!$G38="","f",IF(Schueler17Punkte!$G38&gt;1,"f",Schueler17Punkte!$G38)))</f>
        <v/>
      </c>
      <c r="X45" s="36" t="str">
        <f>IF(Schueler18Punkte!$D$1=0,"",IF(Schueler18Punkte!$G38="","f",IF(Schueler18Punkte!$G38&gt;1,"f",Schueler18Punkte!$G38)))</f>
        <v/>
      </c>
      <c r="Y45" s="36" t="str">
        <f>IF(Schueler19Punkte!$D$1=0,"",IF(Schueler19Punkte!$G38="","f",IF(Schueler19Punkte!$G38&gt;1,"f",Schueler19Punkte!$G38)))</f>
        <v/>
      </c>
      <c r="Z45" s="36" t="str">
        <f>IF(Schueler20Punkte!$D$1=0,"",IF(Schueler20Punkte!$G38="","f",IF(Schueler20Punkte!$G38&gt;1,"f",Schueler20Punkte!$G38)))</f>
        <v/>
      </c>
      <c r="AA45" s="36" t="str">
        <f>IF(Schueler21Punkte!$D$1=0,"",IF(Schueler21Punkte!$G38="","f",IF(Schueler21Punkte!$G38&gt;1,"f",Schueler21Punkte!$G38)))</f>
        <v/>
      </c>
      <c r="AB45" s="36" t="str">
        <f>IF(Schueler22Punkte!$D$1=0,"",IF(Schueler22Punkte!$G38="","f",IF(Schueler22Punkte!$G38&gt;1,"f",Schueler22Punkte!$G38)))</f>
        <v/>
      </c>
      <c r="AC45" s="36" t="str">
        <f>IF(Schueler23Punkte!$D$1=0,"",IF(Schueler23Punkte!$G38="","f",IF(Schueler23Punkte!$G38&gt;1,"f",Schueler23Punkte!$G38)))</f>
        <v/>
      </c>
      <c r="AD45" s="36" t="str">
        <f>IF(Schueler24Punkte!$D$1=0,"",IF(Schueler24Punkte!$G38="","f",IF(Schueler24Punkte!$G38&gt;1,"f",Schueler24Punkte!$G38)))</f>
        <v/>
      </c>
      <c r="AE45" s="36" t="str">
        <f>IF(Schueler25Punkte!$D$1=0,"",IF(Schueler25Punkte!$G38="","f",IF(Schueler25Punkte!$G38&gt;1,"f",Schueler25Punkte!$G38)))</f>
        <v/>
      </c>
      <c r="AF45" s="36" t="str">
        <f>IF(Schueler26Punkte!$D$1=0,"",IF(Schueler26Punkte!$G38="","f",IF(Schueler26Punkte!$G38&gt;1,"f",Schueler26Punkte!$G38)))</f>
        <v/>
      </c>
      <c r="AG45" s="36" t="str">
        <f>IF(Schueler27Punkte!$D$1=0,"",IF(Schueler27Punkte!$G38="","f",IF(Schueler27Punkte!$G38&gt;1,"f",Schueler27Punkte!$G38)))</f>
        <v/>
      </c>
      <c r="AH45" s="36" t="str">
        <f>IF(Schueler28Punkte!$D$1=0,"",IF(Schueler28Punkte!$G38="","f",IF(Schueler28Punkte!$G38&gt;1,"f",Schueler28Punkte!$G38)))</f>
        <v/>
      </c>
      <c r="AI45" s="36" t="str">
        <f>IF(Schueler29Punkte!$D$1=0,"",IF(Schueler29Punkte!$G38="","f",IF(Schueler29Punkte!$G38&gt;1,"f",Schueler29Punkte!$G38)))</f>
        <v/>
      </c>
      <c r="AJ45" s="36" t="str">
        <f>IF(Schueler30Punkte!$D$1=0,"",IF(Schueler30Punkte!$G38="","f",IF(Schueler30Punkte!$G38&gt;1,"f",Schueler30Punkte!$G38)))</f>
        <v/>
      </c>
      <c r="AK45" s="122" t="e">
        <f t="shared" si="4"/>
        <v>#DIV/0!</v>
      </c>
    </row>
    <row r="46" spans="1:37" s="12" customFormat="1" x14ac:dyDescent="0.25">
      <c r="A46" s="29">
        <v>2</v>
      </c>
      <c r="B46" s="19" t="s">
        <v>48</v>
      </c>
      <c r="C46" s="144"/>
      <c r="D46" s="175"/>
      <c r="E46" s="176"/>
      <c r="F46" s="46">
        <v>1</v>
      </c>
      <c r="G46" s="36" t="str">
        <f>IF(Schueler1Punkte!$D$1=0,"",IF(Schueler1Punkte!$G39="","f",IF(Schueler1Punkte!$G39&gt;1,"f",Schueler1Punkte!$G39)))</f>
        <v/>
      </c>
      <c r="H46" s="36" t="str">
        <f>IF(Schueler2Punkte!$D$1=0,"",IF(Schueler2Punkte!$G39="","f",IF(Schueler2Punkte!$G39&gt;1,"f",Schueler2Punkte!$G39)))</f>
        <v/>
      </c>
      <c r="I46" s="36" t="str">
        <f>IF(Schueler3Punkte!$D$1=0,"",IF(Schueler3Punkte!$G39="","f",IF(Schueler3Punkte!$G39&gt;1,"f",Schueler3Punkte!$G39)))</f>
        <v/>
      </c>
      <c r="J46" s="36" t="str">
        <f>IF(Schueler4Punkte!$D$1=0,"",IF(Schueler4Punkte!$G39="","f",IF(Schueler4Punkte!$G39&gt;1,"f",Schueler4Punkte!$G39)))</f>
        <v/>
      </c>
      <c r="K46" s="36" t="str">
        <f>IF(Schueler5Punkte!$D$1=0,"",IF(Schueler5Punkte!$G39="","f",IF(Schueler5Punkte!$G39&gt;1,"f",Schueler5Punkte!$G39)))</f>
        <v/>
      </c>
      <c r="L46" s="36" t="str">
        <f>IF(Schueler6Punkte!$D$1=0,"",IF(Schueler6Punkte!$G39="","f",IF(Schueler6Punkte!$G39&gt;1,"f",Schueler6Punkte!$G39)))</f>
        <v/>
      </c>
      <c r="M46" s="36" t="str">
        <f>IF(Schueler7Punkte!$D$1=0,"",IF(Schueler7Punkte!$G39="","f",IF(Schueler7Punkte!$G39&gt;1,"f",Schueler7Punkte!$G39)))</f>
        <v/>
      </c>
      <c r="N46" s="36" t="str">
        <f>IF(Schueler8Punkte!$D$1=0,"",IF(Schueler8Punkte!$G39="","f",IF(Schueler8Punkte!$G39&gt;1,"f",Schueler8Punkte!$G39)))</f>
        <v/>
      </c>
      <c r="O46" s="36" t="str">
        <f>IF(Schueler9Punkte!$D$1=0,"",IF(Schueler9Punkte!$G39="","f",IF(Schueler9Punkte!$G39&gt;1,"f",Schueler9Punkte!$G39)))</f>
        <v/>
      </c>
      <c r="P46" s="36" t="str">
        <f>IF(Schueler10Punkte!$D$1=0,"",IF(Schueler10Punkte!$G39="","f",IF(Schueler10Punkte!$G39&gt;1,"f",Schueler10Punkte!$G39)))</f>
        <v/>
      </c>
      <c r="Q46" s="36" t="str">
        <f>IF(Schueler11Punkte!$D$1=0,"",IF(Schueler11Punkte!$G39="","f",IF(Schueler11Punkte!$G39&gt;1,"f",Schueler11Punkte!$G39)))</f>
        <v/>
      </c>
      <c r="R46" s="36" t="str">
        <f>IF(Schueler12Punkte!$D$1=0,"",IF(Schueler12Punkte!$G39="","f",IF(Schueler12Punkte!$G39&gt;1,"f",Schueler12Punkte!$G39)))</f>
        <v/>
      </c>
      <c r="S46" s="36" t="str">
        <f>IF(Schueler13Punkte!$D$1=0,"",IF(Schueler13Punkte!$G39="","f",IF(Schueler13Punkte!$G39&gt;1,"f",Schueler13Punkte!$G39)))</f>
        <v/>
      </c>
      <c r="T46" s="36" t="str">
        <f>IF(Schueler14Punkte!$D$1=0,"",IF(Schueler14Punkte!$G39="","f",IF(Schueler14Punkte!$G39&gt;1,"f",Schueler14Punkte!$G39)))</f>
        <v/>
      </c>
      <c r="U46" s="36" t="str">
        <f>IF(Schueler15Punkte!$D$1=0,"",IF(Schueler15Punkte!$G39="","f",IF(Schueler15Punkte!$G39&gt;1,"f",Schueler15Punkte!$G39)))</f>
        <v/>
      </c>
      <c r="V46" s="36" t="str">
        <f>IF(Schueler16Punkte!$D$1=0,"",IF(Schueler16Punkte!$G39="","f",IF(Schueler16Punkte!$G39&gt;1,"f",Schueler16Punkte!$G39)))</f>
        <v/>
      </c>
      <c r="W46" s="36" t="str">
        <f>IF(Schueler17Punkte!$D$1=0,"",IF(Schueler17Punkte!$G39="","f",IF(Schueler17Punkte!$G39&gt;1,"f",Schueler17Punkte!$G39)))</f>
        <v/>
      </c>
      <c r="X46" s="36" t="str">
        <f>IF(Schueler18Punkte!$D$1=0,"",IF(Schueler18Punkte!$G39="","f",IF(Schueler18Punkte!$G39&gt;1,"f",Schueler18Punkte!$G39)))</f>
        <v/>
      </c>
      <c r="Y46" s="36" t="str">
        <f>IF(Schueler19Punkte!$D$1=0,"",IF(Schueler19Punkte!$G39="","f",IF(Schueler19Punkte!$G39&gt;1,"f",Schueler19Punkte!$G39)))</f>
        <v/>
      </c>
      <c r="Z46" s="36" t="str">
        <f>IF(Schueler20Punkte!$D$1=0,"",IF(Schueler20Punkte!$G39="","f",IF(Schueler20Punkte!$G39&gt;1,"f",Schueler20Punkte!$G39)))</f>
        <v/>
      </c>
      <c r="AA46" s="36" t="str">
        <f>IF(Schueler21Punkte!$D$1=0,"",IF(Schueler21Punkte!$G39="","f",IF(Schueler21Punkte!$G39&gt;1,"f",Schueler21Punkte!$G39)))</f>
        <v/>
      </c>
      <c r="AB46" s="36" t="str">
        <f>IF(Schueler22Punkte!$D$1=0,"",IF(Schueler22Punkte!$G39="","f",IF(Schueler22Punkte!$G39&gt;1,"f",Schueler22Punkte!$G39)))</f>
        <v/>
      </c>
      <c r="AC46" s="36" t="str">
        <f>IF(Schueler23Punkte!$D$1=0,"",IF(Schueler23Punkte!$G39="","f",IF(Schueler23Punkte!$G39&gt;1,"f",Schueler23Punkte!$G39)))</f>
        <v/>
      </c>
      <c r="AD46" s="36" t="str">
        <f>IF(Schueler24Punkte!$D$1=0,"",IF(Schueler24Punkte!$G39="","f",IF(Schueler24Punkte!$G39&gt;1,"f",Schueler24Punkte!$G39)))</f>
        <v/>
      </c>
      <c r="AE46" s="36" t="str">
        <f>IF(Schueler25Punkte!$D$1=0,"",IF(Schueler25Punkte!$G39="","f",IF(Schueler25Punkte!$G39&gt;1,"f",Schueler25Punkte!$G39)))</f>
        <v/>
      </c>
      <c r="AF46" s="36" t="str">
        <f>IF(Schueler26Punkte!$D$1=0,"",IF(Schueler26Punkte!$G39="","f",IF(Schueler26Punkte!$G39&gt;1,"f",Schueler26Punkte!$G39)))</f>
        <v/>
      </c>
      <c r="AG46" s="36" t="str">
        <f>IF(Schueler27Punkte!$D$1=0,"",IF(Schueler27Punkte!$G39="","f",IF(Schueler27Punkte!$G39&gt;1,"f",Schueler27Punkte!$G39)))</f>
        <v/>
      </c>
      <c r="AH46" s="36" t="str">
        <f>IF(Schueler28Punkte!$D$1=0,"",IF(Schueler28Punkte!$G39="","f",IF(Schueler28Punkte!$G39&gt;1,"f",Schueler28Punkte!$G39)))</f>
        <v/>
      </c>
      <c r="AI46" s="36" t="str">
        <f>IF(Schueler29Punkte!$D$1=0,"",IF(Schueler29Punkte!$G39="","f",IF(Schueler29Punkte!$G39&gt;1,"f",Schueler29Punkte!$G39)))</f>
        <v/>
      </c>
      <c r="AJ46" s="36" t="str">
        <f>IF(Schueler30Punkte!$D$1=0,"",IF(Schueler30Punkte!$G39="","f",IF(Schueler30Punkte!$G39&gt;1,"f",Schueler30Punkte!$G39)))</f>
        <v/>
      </c>
      <c r="AK46" s="122" t="e">
        <f t="shared" si="4"/>
        <v>#DIV/0!</v>
      </c>
    </row>
    <row r="47" spans="1:37" s="12" customFormat="1" x14ac:dyDescent="0.25">
      <c r="A47" s="29">
        <v>3</v>
      </c>
      <c r="B47" s="19" t="s">
        <v>49</v>
      </c>
      <c r="C47" s="144"/>
      <c r="D47" s="175"/>
      <c r="E47" s="176"/>
      <c r="F47" s="46">
        <v>1</v>
      </c>
      <c r="G47" s="36" t="str">
        <f>IF(Schueler1Punkte!$D$1=0,"",IF(Schueler1Punkte!$G40="","f",IF(Schueler1Punkte!$G40&gt;1,"f",Schueler1Punkte!$G40)))</f>
        <v/>
      </c>
      <c r="H47" s="36" t="str">
        <f>IF(Schueler2Punkte!$D$1=0,"",IF(Schueler2Punkte!$G40="","f",IF(Schueler2Punkte!$G40&gt;1,"f",Schueler2Punkte!$G40)))</f>
        <v/>
      </c>
      <c r="I47" s="36" t="str">
        <f>IF(Schueler3Punkte!$D$1=0,"",IF(Schueler3Punkte!$G40="","f",IF(Schueler3Punkte!$G40&gt;1,"f",Schueler3Punkte!$G40)))</f>
        <v/>
      </c>
      <c r="J47" s="36" t="str">
        <f>IF(Schueler4Punkte!$D$1=0,"",IF(Schueler4Punkte!$G40="","f",IF(Schueler4Punkte!$G40&gt;1,"f",Schueler4Punkte!$G40)))</f>
        <v/>
      </c>
      <c r="K47" s="36" t="str">
        <f>IF(Schueler5Punkte!$D$1=0,"",IF(Schueler5Punkte!$G40="","f",IF(Schueler5Punkte!$G40&gt;1,"f",Schueler5Punkte!$G40)))</f>
        <v/>
      </c>
      <c r="L47" s="36" t="str">
        <f>IF(Schueler6Punkte!$D$1=0,"",IF(Schueler6Punkte!$G40="","f",IF(Schueler6Punkte!$G40&gt;1,"f",Schueler6Punkte!$G40)))</f>
        <v/>
      </c>
      <c r="M47" s="36" t="str">
        <f>IF(Schueler7Punkte!$D$1=0,"",IF(Schueler7Punkte!$G40="","f",IF(Schueler7Punkte!$G40&gt;1,"f",Schueler7Punkte!$G40)))</f>
        <v/>
      </c>
      <c r="N47" s="36" t="str">
        <f>IF(Schueler8Punkte!$D$1=0,"",IF(Schueler8Punkte!$G40="","f",IF(Schueler8Punkte!$G40&gt;1,"f",Schueler8Punkte!$G40)))</f>
        <v/>
      </c>
      <c r="O47" s="36" t="str">
        <f>IF(Schueler9Punkte!$D$1=0,"",IF(Schueler9Punkte!$G40="","f",IF(Schueler9Punkte!$G40&gt;1,"f",Schueler9Punkte!$G40)))</f>
        <v/>
      </c>
      <c r="P47" s="36" t="str">
        <f>IF(Schueler10Punkte!$D$1=0,"",IF(Schueler10Punkte!$G40="","f",IF(Schueler10Punkte!$G40&gt;1,"f",Schueler10Punkte!$G40)))</f>
        <v/>
      </c>
      <c r="Q47" s="36" t="str">
        <f>IF(Schueler11Punkte!$D$1=0,"",IF(Schueler11Punkte!$G40="","f",IF(Schueler11Punkte!$G40&gt;1,"f",Schueler11Punkte!$G40)))</f>
        <v/>
      </c>
      <c r="R47" s="36" t="str">
        <f>IF(Schueler12Punkte!$D$1=0,"",IF(Schueler12Punkte!$G40="","f",IF(Schueler12Punkte!$G40&gt;1,"f",Schueler12Punkte!$G40)))</f>
        <v/>
      </c>
      <c r="S47" s="36" t="str">
        <f>IF(Schueler13Punkte!$D$1=0,"",IF(Schueler13Punkte!$G40="","f",IF(Schueler13Punkte!$G40&gt;1,"f",Schueler13Punkte!$G40)))</f>
        <v/>
      </c>
      <c r="T47" s="36" t="str">
        <f>IF(Schueler14Punkte!$D$1=0,"",IF(Schueler14Punkte!$G40="","f",IF(Schueler14Punkte!$G40&gt;1,"f",Schueler14Punkte!$G40)))</f>
        <v/>
      </c>
      <c r="U47" s="36" t="str">
        <f>IF(Schueler15Punkte!$D$1=0,"",IF(Schueler15Punkte!$G40="","f",IF(Schueler15Punkte!$G40&gt;1,"f",Schueler15Punkte!$G40)))</f>
        <v/>
      </c>
      <c r="V47" s="36" t="str">
        <f>IF(Schueler16Punkte!$D$1=0,"",IF(Schueler16Punkte!$G40="","f",IF(Schueler16Punkte!$G40&gt;1,"f",Schueler16Punkte!$G40)))</f>
        <v/>
      </c>
      <c r="W47" s="36" t="str">
        <f>IF(Schueler17Punkte!$D$1=0,"",IF(Schueler17Punkte!$G40="","f",IF(Schueler17Punkte!$G40&gt;1,"f",Schueler17Punkte!$G40)))</f>
        <v/>
      </c>
      <c r="X47" s="36" t="str">
        <f>IF(Schueler18Punkte!$D$1=0,"",IF(Schueler18Punkte!$G40="","f",IF(Schueler18Punkte!$G40&gt;1,"f",Schueler18Punkte!$G40)))</f>
        <v/>
      </c>
      <c r="Y47" s="36" t="str">
        <f>IF(Schueler19Punkte!$D$1=0,"",IF(Schueler19Punkte!$G40="","f",IF(Schueler19Punkte!$G40&gt;1,"f",Schueler19Punkte!$G40)))</f>
        <v/>
      </c>
      <c r="Z47" s="36" t="str">
        <f>IF(Schueler20Punkte!$D$1=0,"",IF(Schueler20Punkte!$G40="","f",IF(Schueler20Punkte!$G40&gt;1,"f",Schueler20Punkte!$G40)))</f>
        <v/>
      </c>
      <c r="AA47" s="36" t="str">
        <f>IF(Schueler21Punkte!$D$1=0,"",IF(Schueler21Punkte!$G40="","f",IF(Schueler21Punkte!$G40&gt;1,"f",Schueler21Punkte!$G40)))</f>
        <v/>
      </c>
      <c r="AB47" s="36" t="str">
        <f>IF(Schueler22Punkte!$D$1=0,"",IF(Schueler22Punkte!$G40="","f",IF(Schueler22Punkte!$G40&gt;1,"f",Schueler22Punkte!$G40)))</f>
        <v/>
      </c>
      <c r="AC47" s="36" t="str">
        <f>IF(Schueler23Punkte!$D$1=0,"",IF(Schueler23Punkte!$G40="","f",IF(Schueler23Punkte!$G40&gt;1,"f",Schueler23Punkte!$G40)))</f>
        <v/>
      </c>
      <c r="AD47" s="36" t="str">
        <f>IF(Schueler24Punkte!$D$1=0,"",IF(Schueler24Punkte!$G40="","f",IF(Schueler24Punkte!$G40&gt;1,"f",Schueler24Punkte!$G40)))</f>
        <v/>
      </c>
      <c r="AE47" s="36" t="str">
        <f>IF(Schueler25Punkte!$D$1=0,"",IF(Schueler25Punkte!$G40="","f",IF(Schueler25Punkte!$G40&gt;1,"f",Schueler25Punkte!$G40)))</f>
        <v/>
      </c>
      <c r="AF47" s="36" t="str">
        <f>IF(Schueler26Punkte!$D$1=0,"",IF(Schueler26Punkte!$G40="","f",IF(Schueler26Punkte!$G40&gt;1,"f",Schueler26Punkte!$G40)))</f>
        <v/>
      </c>
      <c r="AG47" s="36" t="str">
        <f>IF(Schueler27Punkte!$D$1=0,"",IF(Schueler27Punkte!$G40="","f",IF(Schueler27Punkte!$G40&gt;1,"f",Schueler27Punkte!$G40)))</f>
        <v/>
      </c>
      <c r="AH47" s="36" t="str">
        <f>IF(Schueler28Punkte!$D$1=0,"",IF(Schueler28Punkte!$G40="","f",IF(Schueler28Punkte!$G40&gt;1,"f",Schueler28Punkte!$G40)))</f>
        <v/>
      </c>
      <c r="AI47" s="36" t="str">
        <f>IF(Schueler29Punkte!$D$1=0,"",IF(Schueler29Punkte!$G40="","f",IF(Schueler29Punkte!$G40&gt;1,"f",Schueler29Punkte!$G40)))</f>
        <v/>
      </c>
      <c r="AJ47" s="36" t="str">
        <f>IF(Schueler30Punkte!$D$1=0,"",IF(Schueler30Punkte!$G40="","f",IF(Schueler30Punkte!$G40&gt;1,"f",Schueler30Punkte!$G40)))</f>
        <v/>
      </c>
      <c r="AK47" s="122" t="e">
        <f t="shared" si="4"/>
        <v>#DIV/0!</v>
      </c>
    </row>
    <row r="48" spans="1:37" s="12" customFormat="1" x14ac:dyDescent="0.25">
      <c r="A48" s="29">
        <v>4</v>
      </c>
      <c r="B48" s="19" t="s">
        <v>50</v>
      </c>
      <c r="C48" s="144"/>
      <c r="D48" s="175"/>
      <c r="E48" s="176"/>
      <c r="F48" s="46">
        <v>1</v>
      </c>
      <c r="G48" s="36" t="str">
        <f>IF(Schueler1Punkte!$D$1=0,"",IF(Schueler1Punkte!$G41="","f",IF(Schueler1Punkte!$G41&gt;1,"f",Schueler1Punkte!$G41)))</f>
        <v/>
      </c>
      <c r="H48" s="36" t="str">
        <f>IF(Schueler2Punkte!$D$1=0,"",IF(Schueler2Punkte!$G41="","f",IF(Schueler2Punkte!$G41&gt;1,"f",Schueler2Punkte!$G41)))</f>
        <v/>
      </c>
      <c r="I48" s="36" t="str">
        <f>IF(Schueler3Punkte!$D$1=0,"",IF(Schueler3Punkte!$G41="","f",IF(Schueler3Punkte!$G41&gt;1,"f",Schueler3Punkte!$G41)))</f>
        <v/>
      </c>
      <c r="J48" s="36" t="str">
        <f>IF(Schueler4Punkte!$D$1=0,"",IF(Schueler4Punkte!$G41="","f",IF(Schueler4Punkte!$G41&gt;1,"f",Schueler4Punkte!$G41)))</f>
        <v/>
      </c>
      <c r="K48" s="36" t="str">
        <f>IF(Schueler5Punkte!$D$1=0,"",IF(Schueler5Punkte!$G41="","f",IF(Schueler5Punkte!$G41&gt;1,"f",Schueler5Punkte!$G41)))</f>
        <v/>
      </c>
      <c r="L48" s="36" t="str">
        <f>IF(Schueler6Punkte!$D$1=0,"",IF(Schueler6Punkte!$G41="","f",IF(Schueler6Punkte!$G41&gt;1,"f",Schueler6Punkte!$G41)))</f>
        <v/>
      </c>
      <c r="M48" s="36" t="str">
        <f>IF(Schueler7Punkte!$D$1=0,"",IF(Schueler7Punkte!$G41="","f",IF(Schueler7Punkte!$G41&gt;1,"f",Schueler7Punkte!$G41)))</f>
        <v/>
      </c>
      <c r="N48" s="36" t="str">
        <f>IF(Schueler8Punkte!$D$1=0,"",IF(Schueler8Punkte!$G41="","f",IF(Schueler8Punkte!$G41&gt;1,"f",Schueler8Punkte!$G41)))</f>
        <v/>
      </c>
      <c r="O48" s="36" t="str">
        <f>IF(Schueler9Punkte!$D$1=0,"",IF(Schueler9Punkte!$G41="","f",IF(Schueler9Punkte!$G41&gt;1,"f",Schueler9Punkte!$G41)))</f>
        <v/>
      </c>
      <c r="P48" s="36" t="str">
        <f>IF(Schueler10Punkte!$D$1=0,"",IF(Schueler10Punkte!$G41="","f",IF(Schueler10Punkte!$G41&gt;1,"f",Schueler10Punkte!$G41)))</f>
        <v/>
      </c>
      <c r="Q48" s="36" t="str">
        <f>IF(Schueler11Punkte!$D$1=0,"",IF(Schueler11Punkte!$G41="","f",IF(Schueler11Punkte!$G41&gt;1,"f",Schueler11Punkte!$G41)))</f>
        <v/>
      </c>
      <c r="R48" s="36" t="str">
        <f>IF(Schueler12Punkte!$D$1=0,"",IF(Schueler12Punkte!$G41="","f",IF(Schueler12Punkte!$G41&gt;1,"f",Schueler12Punkte!$G41)))</f>
        <v/>
      </c>
      <c r="S48" s="36" t="str">
        <f>IF(Schueler13Punkte!$D$1=0,"",IF(Schueler13Punkte!$G41="","f",IF(Schueler13Punkte!$G41&gt;1,"f",Schueler13Punkte!$G41)))</f>
        <v/>
      </c>
      <c r="T48" s="36" t="str">
        <f>IF(Schueler14Punkte!$D$1=0,"",IF(Schueler14Punkte!$G41="","f",IF(Schueler14Punkte!$G41&gt;1,"f",Schueler14Punkte!$G41)))</f>
        <v/>
      </c>
      <c r="U48" s="36" t="str">
        <f>IF(Schueler15Punkte!$D$1=0,"",IF(Schueler15Punkte!$G41="","f",IF(Schueler15Punkte!$G41&gt;1,"f",Schueler15Punkte!$G41)))</f>
        <v/>
      </c>
      <c r="V48" s="36" t="str">
        <f>IF(Schueler16Punkte!$D$1=0,"",IF(Schueler16Punkte!$G41="","f",IF(Schueler16Punkte!$G41&gt;1,"f",Schueler16Punkte!$G41)))</f>
        <v/>
      </c>
      <c r="W48" s="36" t="str">
        <f>IF(Schueler17Punkte!$D$1=0,"",IF(Schueler17Punkte!$G41="","f",IF(Schueler17Punkte!$G41&gt;1,"f",Schueler17Punkte!$G41)))</f>
        <v/>
      </c>
      <c r="X48" s="36" t="str">
        <f>IF(Schueler18Punkte!$D$1=0,"",IF(Schueler18Punkte!$G41="","f",IF(Schueler18Punkte!$G41&gt;1,"f",Schueler18Punkte!$G41)))</f>
        <v/>
      </c>
      <c r="Y48" s="36" t="str">
        <f>IF(Schueler19Punkte!$D$1=0,"",IF(Schueler19Punkte!$G41="","f",IF(Schueler19Punkte!$G41&gt;1,"f",Schueler19Punkte!$G41)))</f>
        <v/>
      </c>
      <c r="Z48" s="36" t="str">
        <f>IF(Schueler20Punkte!$D$1=0,"",IF(Schueler20Punkte!$G41="","f",IF(Schueler20Punkte!$G41&gt;1,"f",Schueler20Punkte!$G41)))</f>
        <v/>
      </c>
      <c r="AA48" s="36" t="str">
        <f>IF(Schueler21Punkte!$D$1=0,"",IF(Schueler21Punkte!$G41="","f",IF(Schueler21Punkte!$G41&gt;1,"f",Schueler21Punkte!$G41)))</f>
        <v/>
      </c>
      <c r="AB48" s="36" t="str">
        <f>IF(Schueler22Punkte!$D$1=0,"",IF(Schueler22Punkte!$G41="","f",IF(Schueler22Punkte!$G41&gt;1,"f",Schueler22Punkte!$G41)))</f>
        <v/>
      </c>
      <c r="AC48" s="36" t="str">
        <f>IF(Schueler23Punkte!$D$1=0,"",IF(Schueler23Punkte!$G41="","f",IF(Schueler23Punkte!$G41&gt;1,"f",Schueler23Punkte!$G41)))</f>
        <v/>
      </c>
      <c r="AD48" s="36" t="str">
        <f>IF(Schueler24Punkte!$D$1=0,"",IF(Schueler24Punkte!$G41="","f",IF(Schueler24Punkte!$G41&gt;1,"f",Schueler24Punkte!$G41)))</f>
        <v/>
      </c>
      <c r="AE48" s="36" t="str">
        <f>IF(Schueler25Punkte!$D$1=0,"",IF(Schueler25Punkte!$G41="","f",IF(Schueler25Punkte!$G41&gt;1,"f",Schueler25Punkte!$G41)))</f>
        <v/>
      </c>
      <c r="AF48" s="36" t="str">
        <f>IF(Schueler26Punkte!$D$1=0,"",IF(Schueler26Punkte!$G41="","f",IF(Schueler26Punkte!$G41&gt;1,"f",Schueler26Punkte!$G41)))</f>
        <v/>
      </c>
      <c r="AG48" s="36" t="str">
        <f>IF(Schueler27Punkte!$D$1=0,"",IF(Schueler27Punkte!$G41="","f",IF(Schueler27Punkte!$G41&gt;1,"f",Schueler27Punkte!$G41)))</f>
        <v/>
      </c>
      <c r="AH48" s="36" t="str">
        <f>IF(Schueler28Punkte!$D$1=0,"",IF(Schueler28Punkte!$G41="","f",IF(Schueler28Punkte!$G41&gt;1,"f",Schueler28Punkte!$G41)))</f>
        <v/>
      </c>
      <c r="AI48" s="36" t="str">
        <f>IF(Schueler29Punkte!$D$1=0,"",IF(Schueler29Punkte!$G41="","f",IF(Schueler29Punkte!$G41&gt;1,"f",Schueler29Punkte!$G41)))</f>
        <v/>
      </c>
      <c r="AJ48" s="36" t="str">
        <f>IF(Schueler30Punkte!$D$1=0,"",IF(Schueler30Punkte!$G41="","f",IF(Schueler30Punkte!$G41&gt;1,"f",Schueler30Punkte!$G41)))</f>
        <v/>
      </c>
      <c r="AK48" s="122" t="e">
        <f t="shared" si="4"/>
        <v>#DIV/0!</v>
      </c>
    </row>
    <row r="49" spans="1:41" s="12" customFormat="1" x14ac:dyDescent="0.25">
      <c r="A49" s="29">
        <v>5</v>
      </c>
      <c r="B49" s="19" t="s">
        <v>51</v>
      </c>
      <c r="C49" s="144"/>
      <c r="D49" s="175"/>
      <c r="E49" s="176"/>
      <c r="F49" s="46">
        <v>1</v>
      </c>
      <c r="G49" s="36" t="str">
        <f>IF(Schueler1Punkte!$D$1=0,"",IF(Schueler1Punkte!$G42="","f",IF(Schueler1Punkte!$G42&gt;1,"f",Schueler1Punkte!$G42)))</f>
        <v/>
      </c>
      <c r="H49" s="36" t="str">
        <f>IF(Schueler2Punkte!$D$1=0,"",IF(Schueler2Punkte!$G42="","f",IF(Schueler2Punkte!$G42&gt;1,"f",Schueler2Punkte!$G42)))</f>
        <v/>
      </c>
      <c r="I49" s="36" t="str">
        <f>IF(Schueler3Punkte!$D$1=0,"",IF(Schueler3Punkte!$G42="","f",IF(Schueler3Punkte!$G42&gt;1,"f",Schueler3Punkte!$G42)))</f>
        <v/>
      </c>
      <c r="J49" s="36" t="str">
        <f>IF(Schueler4Punkte!$D$1=0,"",IF(Schueler4Punkte!$G42="","f",IF(Schueler4Punkte!$G42&gt;1,"f",Schueler4Punkte!$G42)))</f>
        <v/>
      </c>
      <c r="K49" s="36" t="str">
        <f>IF(Schueler5Punkte!$D$1=0,"",IF(Schueler5Punkte!$G42="","f",IF(Schueler5Punkte!$G42&gt;1,"f",Schueler5Punkte!$G42)))</f>
        <v/>
      </c>
      <c r="L49" s="36" t="str">
        <f>IF(Schueler6Punkte!$D$1=0,"",IF(Schueler6Punkte!$G42="","f",IF(Schueler6Punkte!$G42&gt;1,"f",Schueler6Punkte!$G42)))</f>
        <v/>
      </c>
      <c r="M49" s="36" t="str">
        <f>IF(Schueler7Punkte!$D$1=0,"",IF(Schueler7Punkte!$G42="","f",IF(Schueler7Punkte!$G42&gt;1,"f",Schueler7Punkte!$G42)))</f>
        <v/>
      </c>
      <c r="N49" s="36" t="str">
        <f>IF(Schueler8Punkte!$D$1=0,"",IF(Schueler8Punkte!$G42="","f",IF(Schueler8Punkte!$G42&gt;1,"f",Schueler8Punkte!$G42)))</f>
        <v/>
      </c>
      <c r="O49" s="36" t="str">
        <f>IF(Schueler9Punkte!$D$1=0,"",IF(Schueler9Punkte!$G42="","f",IF(Schueler9Punkte!$G42&gt;1,"f",Schueler9Punkte!$G42)))</f>
        <v/>
      </c>
      <c r="P49" s="36" t="str">
        <f>IF(Schueler10Punkte!$D$1=0,"",IF(Schueler10Punkte!$G42="","f",IF(Schueler10Punkte!$G42&gt;1,"f",Schueler10Punkte!$G42)))</f>
        <v/>
      </c>
      <c r="Q49" s="36" t="str">
        <f>IF(Schueler11Punkte!$D$1=0,"",IF(Schueler11Punkte!$G42="","f",IF(Schueler11Punkte!$G42&gt;1,"f",Schueler11Punkte!$G42)))</f>
        <v/>
      </c>
      <c r="R49" s="36" t="str">
        <f>IF(Schueler12Punkte!$D$1=0,"",IF(Schueler12Punkte!$G42="","f",IF(Schueler12Punkte!$G42&gt;1,"f",Schueler12Punkte!$G42)))</f>
        <v/>
      </c>
      <c r="S49" s="36" t="str">
        <f>IF(Schueler13Punkte!$D$1=0,"",IF(Schueler13Punkte!$G42="","f",IF(Schueler13Punkte!$G42&gt;1,"f",Schueler13Punkte!$G42)))</f>
        <v/>
      </c>
      <c r="T49" s="36" t="str">
        <f>IF(Schueler14Punkte!$D$1=0,"",IF(Schueler14Punkte!$G42="","f",IF(Schueler14Punkte!$G42&gt;1,"f",Schueler14Punkte!$G42)))</f>
        <v/>
      </c>
      <c r="U49" s="36" t="str">
        <f>IF(Schueler15Punkte!$D$1=0,"",IF(Schueler15Punkte!$G42="","f",IF(Schueler15Punkte!$G42&gt;1,"f",Schueler15Punkte!$G42)))</f>
        <v/>
      </c>
      <c r="V49" s="36" t="str">
        <f>IF(Schueler16Punkte!$D$1=0,"",IF(Schueler16Punkte!$G42="","f",IF(Schueler16Punkte!$G42&gt;1,"f",Schueler16Punkte!$G42)))</f>
        <v/>
      </c>
      <c r="W49" s="36" t="str">
        <f>IF(Schueler17Punkte!$D$1=0,"",IF(Schueler17Punkte!$G42="","f",IF(Schueler17Punkte!$G42&gt;1,"f",Schueler17Punkte!$G42)))</f>
        <v/>
      </c>
      <c r="X49" s="36" t="str">
        <f>IF(Schueler18Punkte!$D$1=0,"",IF(Schueler18Punkte!$G42="","f",IF(Schueler18Punkte!$G42&gt;1,"f",Schueler18Punkte!$G42)))</f>
        <v/>
      </c>
      <c r="Y49" s="36" t="str">
        <f>IF(Schueler19Punkte!$D$1=0,"",IF(Schueler19Punkte!$G42="","f",IF(Schueler19Punkte!$G42&gt;1,"f",Schueler19Punkte!$G42)))</f>
        <v/>
      </c>
      <c r="Z49" s="36" t="str">
        <f>IF(Schueler20Punkte!$D$1=0,"",IF(Schueler20Punkte!$G42="","f",IF(Schueler20Punkte!$G42&gt;1,"f",Schueler20Punkte!$G42)))</f>
        <v/>
      </c>
      <c r="AA49" s="36" t="str">
        <f>IF(Schueler21Punkte!$D$1=0,"",IF(Schueler21Punkte!$G42="","f",IF(Schueler21Punkte!$G42&gt;1,"f",Schueler21Punkte!$G42)))</f>
        <v/>
      </c>
      <c r="AB49" s="36" t="str">
        <f>IF(Schueler22Punkte!$D$1=0,"",IF(Schueler22Punkte!$G42="","f",IF(Schueler22Punkte!$G42&gt;1,"f",Schueler22Punkte!$G42)))</f>
        <v/>
      </c>
      <c r="AC49" s="36" t="str">
        <f>IF(Schueler23Punkte!$D$1=0,"",IF(Schueler23Punkte!$G42="","f",IF(Schueler23Punkte!$G42&gt;1,"f",Schueler23Punkte!$G42)))</f>
        <v/>
      </c>
      <c r="AD49" s="36" t="str">
        <f>IF(Schueler24Punkte!$D$1=0,"",IF(Schueler24Punkte!$G42="","f",IF(Schueler24Punkte!$G42&gt;1,"f",Schueler24Punkte!$G42)))</f>
        <v/>
      </c>
      <c r="AE49" s="36" t="str">
        <f>IF(Schueler25Punkte!$D$1=0,"",IF(Schueler25Punkte!$G42="","f",IF(Schueler25Punkte!$G42&gt;1,"f",Schueler25Punkte!$G42)))</f>
        <v/>
      </c>
      <c r="AF49" s="36" t="str">
        <f>IF(Schueler26Punkte!$D$1=0,"",IF(Schueler26Punkte!$G42="","f",IF(Schueler26Punkte!$G42&gt;1,"f",Schueler26Punkte!$G42)))</f>
        <v/>
      </c>
      <c r="AG49" s="36" t="str">
        <f>IF(Schueler27Punkte!$D$1=0,"",IF(Schueler27Punkte!$G42="","f",IF(Schueler27Punkte!$G42&gt;1,"f",Schueler27Punkte!$G42)))</f>
        <v/>
      </c>
      <c r="AH49" s="36" t="str">
        <f>IF(Schueler28Punkte!$D$1=0,"",IF(Schueler28Punkte!$G42="","f",IF(Schueler28Punkte!$G42&gt;1,"f",Schueler28Punkte!$G42)))</f>
        <v/>
      </c>
      <c r="AI49" s="36" t="str">
        <f>IF(Schueler29Punkte!$D$1=0,"",IF(Schueler29Punkte!$G42="","f",IF(Schueler29Punkte!$G42&gt;1,"f",Schueler29Punkte!$G42)))</f>
        <v/>
      </c>
      <c r="AJ49" s="36" t="str">
        <f>IF(Schueler30Punkte!$D$1=0,"",IF(Schueler30Punkte!$G42="","f",IF(Schueler30Punkte!$G42&gt;1,"f",Schueler30Punkte!$G42)))</f>
        <v/>
      </c>
      <c r="AK49" s="122" t="e">
        <f t="shared" si="4"/>
        <v>#DIV/0!</v>
      </c>
    </row>
    <row r="50" spans="1:41" s="12" customFormat="1" x14ac:dyDescent="0.25">
      <c r="A50" s="29">
        <v>6</v>
      </c>
      <c r="B50" s="19" t="s">
        <v>52</v>
      </c>
      <c r="C50" s="144"/>
      <c r="D50" s="175"/>
      <c r="E50" s="176"/>
      <c r="F50" s="46">
        <v>1</v>
      </c>
      <c r="G50" s="36" t="str">
        <f>IF(Schueler1Punkte!$D$1=0,"",IF(Schueler1Punkte!$G43="","f",IF(Schueler1Punkte!$G43&gt;1,"f",Schueler1Punkte!$G43)))</f>
        <v/>
      </c>
      <c r="H50" s="36" t="str">
        <f>IF(Schueler2Punkte!$D$1=0,"",IF(Schueler2Punkte!$G43="","f",IF(Schueler2Punkte!$G43&gt;1,"f",Schueler2Punkte!$G43)))</f>
        <v/>
      </c>
      <c r="I50" s="36" t="str">
        <f>IF(Schueler3Punkte!$D$1=0,"",IF(Schueler3Punkte!$G43="","f",IF(Schueler3Punkte!$G43&gt;1,"f",Schueler3Punkte!$G43)))</f>
        <v/>
      </c>
      <c r="J50" s="36" t="str">
        <f>IF(Schueler4Punkte!$D$1=0,"",IF(Schueler4Punkte!$G43="","f",IF(Schueler4Punkte!$G43&gt;1,"f",Schueler4Punkte!$G43)))</f>
        <v/>
      </c>
      <c r="K50" s="36" t="str">
        <f>IF(Schueler5Punkte!$D$1=0,"",IF(Schueler5Punkte!$G43="","f",IF(Schueler5Punkte!$G43&gt;1,"f",Schueler5Punkte!$G43)))</f>
        <v/>
      </c>
      <c r="L50" s="36" t="str">
        <f>IF(Schueler6Punkte!$D$1=0,"",IF(Schueler6Punkte!$G43="","f",IF(Schueler6Punkte!$G43&gt;1,"f",Schueler6Punkte!$G43)))</f>
        <v/>
      </c>
      <c r="M50" s="36" t="str">
        <f>IF(Schueler7Punkte!$D$1=0,"",IF(Schueler7Punkte!$G43="","f",IF(Schueler7Punkte!$G43&gt;1,"f",Schueler7Punkte!$G43)))</f>
        <v/>
      </c>
      <c r="N50" s="36" t="str">
        <f>IF(Schueler8Punkte!$D$1=0,"",IF(Schueler8Punkte!$G43="","f",IF(Schueler8Punkte!$G43&gt;1,"f",Schueler8Punkte!$G43)))</f>
        <v/>
      </c>
      <c r="O50" s="36" t="str">
        <f>IF(Schueler9Punkte!$D$1=0,"",IF(Schueler9Punkte!$G43="","f",IF(Schueler9Punkte!$G43&gt;1,"f",Schueler9Punkte!$G43)))</f>
        <v/>
      </c>
      <c r="P50" s="36" t="str">
        <f>IF(Schueler10Punkte!$D$1=0,"",IF(Schueler10Punkte!$G43="","f",IF(Schueler10Punkte!$G43&gt;1,"f",Schueler10Punkte!$G43)))</f>
        <v/>
      </c>
      <c r="Q50" s="36" t="str">
        <f>IF(Schueler11Punkte!$D$1=0,"",IF(Schueler11Punkte!$G43="","f",IF(Schueler11Punkte!$G43&gt;1,"f",Schueler11Punkte!$G43)))</f>
        <v/>
      </c>
      <c r="R50" s="36" t="str">
        <f>IF(Schueler12Punkte!$D$1=0,"",IF(Schueler12Punkte!$G43="","f",IF(Schueler12Punkte!$G43&gt;1,"f",Schueler12Punkte!$G43)))</f>
        <v/>
      </c>
      <c r="S50" s="36" t="str">
        <f>IF(Schueler13Punkte!$D$1=0,"",IF(Schueler13Punkte!$G43="","f",IF(Schueler13Punkte!$G43&gt;1,"f",Schueler13Punkte!$G43)))</f>
        <v/>
      </c>
      <c r="T50" s="36" t="str">
        <f>IF(Schueler14Punkte!$D$1=0,"",IF(Schueler14Punkte!$G43="","f",IF(Schueler14Punkte!$G43&gt;1,"f",Schueler14Punkte!$G43)))</f>
        <v/>
      </c>
      <c r="U50" s="36" t="str">
        <f>IF(Schueler15Punkte!$D$1=0,"",IF(Schueler15Punkte!$G43="","f",IF(Schueler15Punkte!$G43&gt;1,"f",Schueler15Punkte!$G43)))</f>
        <v/>
      </c>
      <c r="V50" s="36" t="str">
        <f>IF(Schueler16Punkte!$D$1=0,"",IF(Schueler16Punkte!$G43="","f",IF(Schueler16Punkte!$G43&gt;1,"f",Schueler16Punkte!$G43)))</f>
        <v/>
      </c>
      <c r="W50" s="36" t="str">
        <f>IF(Schueler17Punkte!$D$1=0,"",IF(Schueler17Punkte!$G43="","f",IF(Schueler17Punkte!$G43&gt;1,"f",Schueler17Punkte!$G43)))</f>
        <v/>
      </c>
      <c r="X50" s="36" t="str">
        <f>IF(Schueler18Punkte!$D$1=0,"",IF(Schueler18Punkte!$G43="","f",IF(Schueler18Punkte!$G43&gt;1,"f",Schueler18Punkte!$G43)))</f>
        <v/>
      </c>
      <c r="Y50" s="36" t="str">
        <f>IF(Schueler19Punkte!$D$1=0,"",IF(Schueler19Punkte!$G43="","f",IF(Schueler19Punkte!$G43&gt;1,"f",Schueler19Punkte!$G43)))</f>
        <v/>
      </c>
      <c r="Z50" s="36" t="str">
        <f>IF(Schueler20Punkte!$D$1=0,"",IF(Schueler20Punkte!$G43="","f",IF(Schueler20Punkte!$G43&gt;1,"f",Schueler20Punkte!$G43)))</f>
        <v/>
      </c>
      <c r="AA50" s="36" t="str">
        <f>IF(Schueler21Punkte!$D$1=0,"",IF(Schueler21Punkte!$G43="","f",IF(Schueler21Punkte!$G43&gt;1,"f",Schueler21Punkte!$G43)))</f>
        <v/>
      </c>
      <c r="AB50" s="36" t="str">
        <f>IF(Schueler22Punkte!$D$1=0,"",IF(Schueler22Punkte!$G43="","f",IF(Schueler22Punkte!$G43&gt;1,"f",Schueler22Punkte!$G43)))</f>
        <v/>
      </c>
      <c r="AC50" s="36" t="str">
        <f>IF(Schueler23Punkte!$D$1=0,"",IF(Schueler23Punkte!$G43="","f",IF(Schueler23Punkte!$G43&gt;1,"f",Schueler23Punkte!$G43)))</f>
        <v/>
      </c>
      <c r="AD50" s="36" t="str">
        <f>IF(Schueler24Punkte!$D$1=0,"",IF(Schueler24Punkte!$G43="","f",IF(Schueler24Punkte!$G43&gt;1,"f",Schueler24Punkte!$G43)))</f>
        <v/>
      </c>
      <c r="AE50" s="36" t="str">
        <f>IF(Schueler25Punkte!$D$1=0,"",IF(Schueler25Punkte!$G43="","f",IF(Schueler25Punkte!$G43&gt;1,"f",Schueler25Punkte!$G43)))</f>
        <v/>
      </c>
      <c r="AF50" s="36" t="str">
        <f>IF(Schueler26Punkte!$D$1=0,"",IF(Schueler26Punkte!$G43="","f",IF(Schueler26Punkte!$G43&gt;1,"f",Schueler26Punkte!$G43)))</f>
        <v/>
      </c>
      <c r="AG50" s="36" t="str">
        <f>IF(Schueler27Punkte!$D$1=0,"",IF(Schueler27Punkte!$G43="","f",IF(Schueler27Punkte!$G43&gt;1,"f",Schueler27Punkte!$G43)))</f>
        <v/>
      </c>
      <c r="AH50" s="36" t="str">
        <f>IF(Schueler28Punkte!$D$1=0,"",IF(Schueler28Punkte!$G43="","f",IF(Schueler28Punkte!$G43&gt;1,"f",Schueler28Punkte!$G43)))</f>
        <v/>
      </c>
      <c r="AI50" s="36" t="str">
        <f>IF(Schueler29Punkte!$D$1=0,"",IF(Schueler29Punkte!$G43="","f",IF(Schueler29Punkte!$G43&gt;1,"f",Schueler29Punkte!$G43)))</f>
        <v/>
      </c>
      <c r="AJ50" s="36" t="str">
        <f>IF(Schueler30Punkte!$D$1=0,"",IF(Schueler30Punkte!$G43="","f",IF(Schueler30Punkte!$G43&gt;1,"f",Schueler30Punkte!$G43)))</f>
        <v/>
      </c>
      <c r="AK50" s="122" t="e">
        <f t="shared" si="4"/>
        <v>#DIV/0!</v>
      </c>
      <c r="AO50" s="71"/>
    </row>
    <row r="51" spans="1:41" x14ac:dyDescent="0.25">
      <c r="A51" s="107" t="s">
        <v>8</v>
      </c>
      <c r="B51" s="30"/>
      <c r="C51" s="107" t="s">
        <v>9</v>
      </c>
      <c r="D51" s="197"/>
      <c r="E51" s="198"/>
      <c r="F51" s="49" t="s">
        <v>87</v>
      </c>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120"/>
    </row>
    <row r="52" spans="1:41" x14ac:dyDescent="0.25">
      <c r="A52" s="31">
        <v>1</v>
      </c>
      <c r="B52" s="31"/>
      <c r="C52" s="168" t="s">
        <v>10</v>
      </c>
      <c r="D52" s="169"/>
      <c r="E52" s="170"/>
      <c r="F52" s="46"/>
      <c r="G52" s="36" t="str">
        <f>IF(Schueler1Punkte!$G$44="","",IF(Schueler1Punkte!$G$44=1,"f",IF(Schueler1Punkte!$G$44=3,"f",IF(Schueler1Punkte!$G$44=5,"f",IF(Schueler1Punkte!$G$44&gt;6,"f",Schueler1Punkte!$G44)))))</f>
        <v/>
      </c>
      <c r="H52" s="36" t="str">
        <f>IF(Schueler2Punkte!$G$44="","",IF(Schueler2Punkte!$G$44=1,"f",IF(Schueler2Punkte!$G$44=3,"f",IF(Schueler2Punkte!$G$44=5,"f",IF(Schueler2Punkte!$G$44&gt;6,"f",Schueler2Punkte!$G44)))))</f>
        <v/>
      </c>
      <c r="I52" s="36" t="str">
        <f>IF(Schueler3Punkte!$G$44="","",IF(Schueler3Punkte!$G$44=1,"f",IF(Schueler3Punkte!$G$44=3,"f",IF(Schueler3Punkte!$G$44=5,"f",IF(Schueler3Punkte!$G$44&gt;6,"f",Schueler3Punkte!$G44)))))</f>
        <v/>
      </c>
      <c r="J52" s="36" t="str">
        <f>IF(Schueler4Punkte!$G$44="","",IF(Schueler4Punkte!$G$44=1,"f",IF(Schueler4Punkte!$G$44=3,"f",IF(Schueler4Punkte!$G$44=5,"f",IF(Schueler4Punkte!$G$44&gt;6,"f",Schueler4Punkte!$G44)))))</f>
        <v/>
      </c>
      <c r="K52" s="36" t="str">
        <f>IF(Schueler5Punkte!$G$44="","",IF(Schueler5Punkte!$G$44=1,"f",IF(Schueler5Punkte!$G$44=3,"f",IF(Schueler5Punkte!$G$44=5,"f",IF(Schueler5Punkte!$G$44&gt;6,"f",Schueler5Punkte!$G44)))))</f>
        <v/>
      </c>
      <c r="L52" s="36" t="str">
        <f>IF(Schueler6Punkte!$G$44="","",IF(Schueler6Punkte!$G$44=1,"f",IF(Schueler6Punkte!$G$44=3,"f",IF(Schueler6Punkte!$G$44=5,"f",IF(Schueler6Punkte!$G$44&gt;6,"f",Schueler6Punkte!$G44)))))</f>
        <v/>
      </c>
      <c r="M52" s="36" t="str">
        <f>IF(Schueler7Punkte!$G$44="","",IF(Schueler7Punkte!$G$44=1,"f",IF(Schueler7Punkte!$G$44=3,"f",IF(Schueler7Punkte!$G$44=5,"f",IF(Schueler7Punkte!$G$44&gt;6,"f",Schueler7Punkte!$G44)))))</f>
        <v/>
      </c>
      <c r="N52" s="36" t="str">
        <f>IF(Schueler8Punkte!$G$44="","",IF(Schueler8Punkte!$G$44=1,"f",IF(Schueler8Punkte!$G$44=3,"f",IF(Schueler8Punkte!$G$44=5,"f",IF(Schueler8Punkte!$G$44&gt;6,"f",Schueler8Punkte!$G44)))))</f>
        <v/>
      </c>
      <c r="O52" s="36" t="str">
        <f>IF(Schueler9Punkte!$G$44="","",IF(Schueler9Punkte!$G$44=1,"f",IF(Schueler9Punkte!$G$44=3,"f",IF(Schueler9Punkte!$G$44=5,"f",IF(Schueler9Punkte!$G$44&gt;6,"f",Schueler9Punkte!$G44)))))</f>
        <v/>
      </c>
      <c r="P52" s="36" t="str">
        <f>IF(Schueler10Punkte!$G$44="","",IF(Schueler10Punkte!$G$44=1,"f",IF(Schueler10Punkte!$G$44=3,"f",IF(Schueler10Punkte!$G$44=5,"f",IF(Schueler10Punkte!$G$44&gt;6,"f",Schueler10Punkte!$G44)))))</f>
        <v/>
      </c>
      <c r="Q52" s="36" t="str">
        <f>IF(Schueler11Punkte!$G$44="","",IF(Schueler11Punkte!$G$44=1,"f",IF(Schueler11Punkte!$G$44=3,"f",IF(Schueler11Punkte!$G$44=5,"f",IF(Schueler11Punkte!$G$44&gt;6,"f",Schueler11Punkte!$G44)))))</f>
        <v/>
      </c>
      <c r="R52" s="36" t="str">
        <f>IF(Schueler12Punkte!$G$44="","",IF(Schueler12Punkte!$G$44=1,"f",IF(Schueler12Punkte!$G$44=3,"f",IF(Schueler12Punkte!$G$44=5,"f",IF(Schueler12Punkte!$G$44&gt;6,"f",Schueler12Punkte!$G44)))))</f>
        <v/>
      </c>
      <c r="S52" s="36" t="str">
        <f>IF(Schueler13Punkte!$G$44="","",IF(Schueler13Punkte!$G$44=1,"f",IF(Schueler13Punkte!$G$44=3,"f",IF(Schueler13Punkte!$G$44=5,"f",IF(Schueler13Punkte!$G$44&gt;6,"f",Schueler13Punkte!$G44)))))</f>
        <v/>
      </c>
      <c r="T52" s="36" t="str">
        <f>IF(Schueler14Punkte!$G$44="","",IF(Schueler14Punkte!$G$44=1,"f",IF(Schueler14Punkte!$G$44=3,"f",IF(Schueler14Punkte!$G$44=5,"f",IF(Schueler14Punkte!$G$44&gt;6,"f",Schueler14Punkte!$G44)))))</f>
        <v/>
      </c>
      <c r="U52" s="36" t="str">
        <f>IF(Schueler15Punkte!$G$44="","",IF(Schueler15Punkte!$G$44=1,"f",IF(Schueler15Punkte!$G$44=3,"f",IF(Schueler15Punkte!$G$44=5,"f",IF(Schueler15Punkte!$G$44&gt;6,"f",Schueler15Punkte!$G44)))))</f>
        <v/>
      </c>
      <c r="V52" s="36" t="str">
        <f>IF(Schueler16Punkte!$G$44="","",IF(Schueler16Punkte!$G$44=1,"f",IF(Schueler16Punkte!$G$44=3,"f",IF(Schueler16Punkte!$G$44=5,"f",IF(Schueler16Punkte!$G$44&gt;6,"f",Schueler16Punkte!$G44)))))</f>
        <v/>
      </c>
      <c r="W52" s="36" t="str">
        <f>IF(Schueler17Punkte!$G$44="","",IF(Schueler17Punkte!$G$44=1,"f",IF(Schueler17Punkte!$G$44=3,"f",IF(Schueler17Punkte!$G$44=5,"f",IF(Schueler17Punkte!$G$44&gt;6,"f",Schueler17Punkte!$G44)))))</f>
        <v/>
      </c>
      <c r="X52" s="36" t="str">
        <f>IF(Schueler18Punkte!$G$44="","",IF(Schueler18Punkte!$G$44=1,"f",IF(Schueler18Punkte!$G$44=3,"f",IF(Schueler18Punkte!$G$44=5,"f",IF(Schueler18Punkte!$G$44&gt;6,"f",Schueler18Punkte!$G44)))))</f>
        <v/>
      </c>
      <c r="Y52" s="36" t="str">
        <f>IF(Schueler19Punkte!$G$44="","",IF(Schueler19Punkte!$G$44=1,"f",IF(Schueler19Punkte!$G$44=3,"f",IF(Schueler19Punkte!$G$44=5,"f",IF(Schueler19Punkte!$G$44&gt;6,"f",Schueler19Punkte!$G44)))))</f>
        <v/>
      </c>
      <c r="Z52" s="36" t="str">
        <f>IF(Schueler20Punkte!$G$44="","",IF(Schueler20Punkte!$G$44=1,"f",IF(Schueler20Punkte!$G$44=3,"f",IF(Schueler20Punkte!$G$44=5,"f",IF(Schueler20Punkte!$G$44&gt;6,"f",Schueler20Punkte!$G44)))))</f>
        <v/>
      </c>
      <c r="AA52" s="36" t="str">
        <f>IF(Schueler21Punkte!$G$44="","",IF(Schueler21Punkte!$G$44=1,"f",IF(Schueler21Punkte!$G$44=3,"f",IF(Schueler21Punkte!$G$44=5,"f",IF(Schueler21Punkte!$G$44&gt;6,"f",Schueler21Punkte!$G44)))))</f>
        <v/>
      </c>
      <c r="AB52" s="36" t="str">
        <f>IF(Schueler22Punkte!$G$44="","",IF(Schueler22Punkte!$G$44=1,"f",IF(Schueler22Punkte!$G$44=3,"f",IF(Schueler22Punkte!$G$44=5,"f",IF(Schueler22Punkte!$G$44&gt;6,"f",Schueler22Punkte!$G44)))))</f>
        <v/>
      </c>
      <c r="AC52" s="36" t="str">
        <f>IF(Schueler23Punkte!$G$44="","",IF(Schueler23Punkte!$G$44=1,"f",IF(Schueler23Punkte!$G$44=3,"f",IF(Schueler23Punkte!$G$44=5,"f",IF(Schueler23Punkte!$G$44&gt;6,"f",Schueler23Punkte!$G44)))))</f>
        <v/>
      </c>
      <c r="AD52" s="36" t="str">
        <f>IF(Schueler24Punkte!$G$44="","",IF(Schueler24Punkte!$G$44=1,"f",IF(Schueler24Punkte!$G$44=3,"f",IF(Schueler24Punkte!$G$44=5,"f",IF(Schueler24Punkte!$G$44&gt;6,"f",Schueler24Punkte!$G44)))))</f>
        <v/>
      </c>
      <c r="AE52" s="36" t="str">
        <f>IF(Schueler25Punkte!$G$44="","",IF(Schueler25Punkte!$G$44=1,"f",IF(Schueler25Punkte!$G$44=3,"f",IF(Schueler25Punkte!$G$44=5,"f",IF(Schueler25Punkte!$G$44&gt;6,"f",Schueler25Punkte!$G44)))))</f>
        <v/>
      </c>
      <c r="AF52" s="36" t="str">
        <f>IF(Schueler26Punkte!$G$44="","",IF(Schueler26Punkte!$G$44=1,"f",IF(Schueler26Punkte!$G$44=3,"f",IF(Schueler26Punkte!$G$44=5,"f",IF(Schueler26Punkte!$G$44&gt;6,"f",Schueler26Punkte!$G44)))))</f>
        <v/>
      </c>
      <c r="AG52" s="36" t="str">
        <f>IF(Schueler27Punkte!$G$44="","",IF(Schueler27Punkte!$G$44=1,"f",IF(Schueler27Punkte!$G$44=3,"f",IF(Schueler27Punkte!$G$44=5,"f",IF(Schueler27Punkte!$G$44&gt;6,"f",Schueler27Punkte!$G44)))))</f>
        <v/>
      </c>
      <c r="AH52" s="36" t="str">
        <f>IF(Schueler28Punkte!$G$44="","",IF(Schueler28Punkte!$G$44=1,"f",IF(Schueler28Punkte!$G$44=3,"f",IF(Schueler28Punkte!$G$44=5,"f",IF(Schueler28Punkte!$G$44&gt;6,"f",Schueler28Punkte!$G44)))))</f>
        <v/>
      </c>
      <c r="AI52" s="36" t="str">
        <f>IF(Schueler29Punkte!$G$44="","",IF(Schueler29Punkte!$G$44=1,"f",IF(Schueler29Punkte!$G$44=3,"f",IF(Schueler29Punkte!$G$44=5,"f",IF(Schueler29Punkte!$G$44&gt;6,"f",Schueler29Punkte!$G44)))))</f>
        <v/>
      </c>
      <c r="AJ52" s="36" t="str">
        <f>IF(Schueler30Punkte!$G$44="","",IF(Schueler30Punkte!$G$44=1,"f",IF(Schueler30Punkte!$G$44=3,"f",IF(Schueler30Punkte!$G$44=5,"f",IF(Schueler30Punkte!$G$44&gt;6,"f",Schueler30Punkte!$G44)))))</f>
        <v/>
      </c>
      <c r="AK52" s="120" t="e">
        <f>SUM(G52:AJ52)/((COUNTIF(G52:AJ52,0)+COUNTIF(G52:AJ52,3)+COUNTIF(G52:AJ52,6))*6)</f>
        <v>#DIV/0!</v>
      </c>
      <c r="AM52" s="116"/>
    </row>
    <row r="53" spans="1:41" x14ac:dyDescent="0.25">
      <c r="A53" s="32"/>
      <c r="B53" s="33" t="s">
        <v>1</v>
      </c>
      <c r="C53" s="32"/>
      <c r="D53" s="171"/>
      <c r="E53" s="170"/>
      <c r="F53" s="50">
        <v>36</v>
      </c>
      <c r="G53" s="42" t="str">
        <f>IF(G1="","",COUNTIF(G6:G28,"1")+COUNTIF(G31:G36,"1")+COUNTIF(G38:G43,"1")+COUNTIF(G45:G50,"1")+IF(Schueler1Punkte!$G44="",0,Schueler1Punkte!$G44))</f>
        <v/>
      </c>
      <c r="H53" s="42" t="str">
        <f>IF(H1="","",COUNTIF(H6:H28,"1")+COUNTIF(H31:H36,"1")+COUNTIF(H38:H43,"1")+COUNTIF(H45:H50,"1")+IF(Schueler2Punkte!$G44="",0,Schueler2Punkte!$G44))</f>
        <v/>
      </c>
      <c r="I53" s="42" t="str">
        <f>IF(I1="","",COUNTIF(I6:I28,"1")+COUNTIF(I31:I36,"1")+COUNTIF(I38:I43,"1")+COUNTIF(I45:I50,"1")+IF(Schueler3Punkte!$G44="",0,Schueler3Punkte!$G44))</f>
        <v/>
      </c>
      <c r="J53" s="42" t="str">
        <f>IF(J1="","",COUNTIF(J6:J28,"1")+COUNTIF(J31:J36,"1")+COUNTIF(J38:J43,"1")+COUNTIF(J45:J50,"1")+IF(Schueler4Punkte!$G44="",0,Schueler4Punkte!$G44))</f>
        <v/>
      </c>
      <c r="K53" s="42" t="str">
        <f>IF(K1="","",COUNTIF(K6:K28,"1")+COUNTIF(K31:K36,"1")+COUNTIF(K38:K43,"1")+COUNTIF(K45:K50,"1")+IF(Schueler5Punkte!$G44="",0,Schueler5Punkte!$G44))</f>
        <v/>
      </c>
      <c r="L53" s="42" t="str">
        <f>IF(L1="","",COUNTIF(L6:L28,"1")+COUNTIF(L31:L36,"1")+COUNTIF(L38:L43,"1")+COUNTIF(L45:L50,"1")+IF(Schueler6Punkte!$G44="",0,Schueler6Punkte!$G44))</f>
        <v/>
      </c>
      <c r="M53" s="42" t="str">
        <f>IF(M1="","",COUNTIF(M6:M28,"1")+COUNTIF(M31:M36,"1")+COUNTIF(M38:M43,"1")+COUNTIF(M45:M50,"1")+IF(Schueler7Punkte!$G44="",0,Schueler7Punkte!$G44))</f>
        <v/>
      </c>
      <c r="N53" s="42" t="str">
        <f>IF(N1="","",COUNTIF(N6:N28,"1")+COUNTIF(N31:N36,"1")+COUNTIF(N38:N43,"1")+COUNTIF(N45:N50,"1")+IF(Schueler8Punkte!$G44="",0,Schueler8Punkte!$G44))</f>
        <v/>
      </c>
      <c r="O53" s="42" t="str">
        <f>IF(O1="","",COUNTIF(O6:O28,"1")+COUNTIF(O31:O36,"1")+COUNTIF(O38:O43,"1")+COUNTIF(O45:O50,"1")+IF(Schueler9Punkte!$G44="",0,Schueler9Punkte!$G44))</f>
        <v/>
      </c>
      <c r="P53" s="42" t="str">
        <f>IF(P1="","",COUNTIF(P6:P28,"1")+COUNTIF(P31:P36,"1")+COUNTIF(P38:P43,"1")+COUNTIF(P45:P50,"1")+IF(Schueler10Punkte!$G44="",0,Schueler10Punkte!$G44))</f>
        <v/>
      </c>
      <c r="Q53" s="42" t="str">
        <f>IF(Q1="","",COUNTIF(Q6:Q28,"1")+COUNTIF(Q31:Q36,"1")+COUNTIF(Q38:Q43,"1")+COUNTIF(Q45:Q50,"1")+IF(Schueler11Punkte!$G44="",0,Schueler11Punkte!$G44))</f>
        <v/>
      </c>
      <c r="R53" s="42" t="str">
        <f>IF(R1="","",COUNTIF(R6:R28,"1")+COUNTIF(R31:R36,"1")+COUNTIF(R38:R43,"1")+COUNTIF(R45:R50,"1")+IF(Schueler12Punkte!$G44="",0,Schueler12Punkte!$G44))</f>
        <v/>
      </c>
      <c r="S53" s="42" t="str">
        <f>IF(S1="","",COUNTIF(S6:S28,"1")+COUNTIF(S31:S36,"1")+COUNTIF(S38:S43,"1")+COUNTIF(S45:S50,"1")+IF(Schueler13Punkte!$G44="",0,Schueler13Punkte!$G44))</f>
        <v/>
      </c>
      <c r="T53" s="42" t="str">
        <f>IF(T1="","",COUNTIF(T6:T28,"1")+COUNTIF(T31:T36,"1")+COUNTIF(T38:T43,"1")+COUNTIF(T45:T50,"1")+IF(Schueler14Punkte!$G44="",0,Schueler14Punkte!$G44))</f>
        <v/>
      </c>
      <c r="U53" s="42" t="str">
        <f>IF(U1="","",COUNTIF(U6:U28,"1")+COUNTIF(U31:U36,"1")+COUNTIF(U38:U43,"1")+COUNTIF(U45:U50,"1")+IF(Schueler15Punkte!$G44="",0,Schueler15Punkte!$G44))</f>
        <v/>
      </c>
      <c r="V53" s="42" t="str">
        <f>IF(V1="","",COUNTIF(V6:V28,"1")+COUNTIF(V31:V36,"1")+COUNTIF(V38:V43,"1")+COUNTIF(V45:V50,"1")+IF(Schueler16Punkte!$G44="",0,Schueler16Punkte!$G44))</f>
        <v/>
      </c>
      <c r="W53" s="42" t="str">
        <f>IF(W1="","",COUNTIF(W6:W28,"1")+COUNTIF(W31:W36,"1")+COUNTIF(W38:W43,"1")+COUNTIF(W45:W50,"1")+IF(Schueler17Punkte!$G44="",0,Schueler17Punkte!$G44))</f>
        <v/>
      </c>
      <c r="X53" s="42" t="str">
        <f>IF(X1="","",COUNTIF(X6:X28,"1")+COUNTIF(X31:X36,"1")+COUNTIF(X38:X43,"1")+COUNTIF(X45:X50,"1")+IF(Schueler18Punkte!$G44="",0,Schueler18Punkte!$G44))</f>
        <v/>
      </c>
      <c r="Y53" s="42" t="str">
        <f>IF(Y1="","",COUNTIF(Y6:Y28,"1")+COUNTIF(Y31:Y36,"1")+COUNTIF(Y38:Y43,"1")+COUNTIF(Y45:Y50,"1")+IF(Schueler19Punkte!$G44="",0,Schueler19Punkte!$G44))</f>
        <v/>
      </c>
      <c r="Z53" s="42" t="str">
        <f>IF(Z1="","",COUNTIF(Z6:Z28,"1")+COUNTIF(Z31:Z36,"1")+COUNTIF(Z38:Z43,"1")+COUNTIF(Z45:Z50,"1")+IF(Schueler20Punkte!$G44="",0,Schueler20Punkte!$G44))</f>
        <v/>
      </c>
      <c r="AA53" s="42" t="str">
        <f>IF(AA1="","",COUNTIF(AA6:AA28,"1")+COUNTIF(AA31:AA36,"1")+COUNTIF(AA38:AA43,"1")+COUNTIF(AA45:AA50,"1")+IF(Schueler21Punkte!$G44="",0,Schueler21Punkte!$G44))</f>
        <v/>
      </c>
      <c r="AB53" s="42" t="str">
        <f>IF(AB1="","",COUNTIF(AB6:AB28,"1")+COUNTIF(AB31:AB36,"1")+COUNTIF(AB38:AB43,"1")+COUNTIF(AB45:AB50,"1")+IF(Schueler22Punkte!$G44="",0,Schueler22Punkte!$G44))</f>
        <v/>
      </c>
      <c r="AC53" s="42" t="str">
        <f>IF(AC1="","",COUNTIF(AC6:AC28,"1")+COUNTIF(AC31:AC36,"1")+COUNTIF(AC38:AC43,"1")+COUNTIF(AC45:AC50,"1")+IF(Schueler23Punkte!$G44="",0,Schueler23Punkte!$G44))</f>
        <v/>
      </c>
      <c r="AD53" s="42" t="str">
        <f>IF(AD1="","",COUNTIF(AD6:AD28,"1")+COUNTIF(AD31:AD36,"1")+COUNTIF(AD38:AD43,"1")+COUNTIF(AD45:AD50,"1")+IF(Schueler24Punkte!$G44="",0,Schueler24Punkte!$G44))</f>
        <v/>
      </c>
      <c r="AE53" s="42" t="str">
        <f>IF(AE1="","",COUNTIF(AE6:AE28,"1")+COUNTIF(AE31:AE36,"1")+COUNTIF(AE38:AE43,"1")+COUNTIF(AE45:AE50,"1")+IF(Schueler25Punkte!$G44="",0,Schueler25Punkte!$G44))</f>
        <v/>
      </c>
      <c r="AF53" s="42" t="str">
        <f>IF(AF1="","",COUNTIF(AF6:AF28,"1")+COUNTIF(AF31:AF36,"1")+COUNTIF(AF38:AF43,"1")+COUNTIF(AF45:AF50,"1")+IF(Schueler26Punkte!$G44="",0,Schueler26Punkte!$G44))</f>
        <v/>
      </c>
      <c r="AG53" s="42" t="str">
        <f>IF(AG1="","",COUNTIF(AG6:AG28,"1")+COUNTIF(AG31:AG36,"1")+COUNTIF(AG38:AG43,"1")+COUNTIF(AG45:AG50,"1")+IF(Schueler27Punkte!$G44="",0,Schueler27Punkte!$G44))</f>
        <v/>
      </c>
      <c r="AH53" s="42" t="str">
        <f>IF(AH1="","",COUNTIF(AH6:AH28,"1")+COUNTIF(AH31:AH36,"1")+COUNTIF(AH38:AH43,"1")+COUNTIF(AH45:AH50,"1")+IF(Schueler28Punkte!$G44="",0,Schueler28Punkte!$G44))</f>
        <v/>
      </c>
      <c r="AI53" s="42" t="str">
        <f>IF(AI1="","",COUNTIF(AI6:AI28,"1")+COUNTIF(AI31:AI36,"1")+COUNTIF(AI38:AI43,"1")+COUNTIF(AI45:AI50,"1")+IF(Schueler29Punkte!$G44="",0,Schueler29Punkte!$G44))</f>
        <v/>
      </c>
      <c r="AJ53" s="42" t="str">
        <f>IF(AJ1="","",COUNTIF(AJ6:AJ28,"1")+COUNTIF(AJ31:AJ36,"1")+COUNTIF(AJ38:AJ43,"1")+COUNTIF(AJ45:AJ50,"1")+IF(Schueler30Punkte!$G44="",0,Schueler30Punkte!$G44))</f>
        <v/>
      </c>
      <c r="AK53" s="120"/>
    </row>
    <row r="54" spans="1:41" x14ac:dyDescent="0.25">
      <c r="A54" s="167" t="s">
        <v>2</v>
      </c>
      <c r="B54" s="167"/>
      <c r="C54" s="167"/>
      <c r="D54" s="108" t="str">
        <f>IF(SUM(F55:F64)=0,"",IF(SUM(F55:F64)&gt;F54,"Fehler - zuviele Punkte",SUM(F55:F64)))</f>
        <v/>
      </c>
      <c r="E54" s="108" t="str">
        <f>IF(SUM(F55:F64)=0,"",IF(SUM(F55:F64)&lt;F54,"Fehler - zuwenig Punkte",SUM(F55:F64)))</f>
        <v/>
      </c>
      <c r="F54" s="142">
        <v>24</v>
      </c>
      <c r="G54" s="54" t="str">
        <f>IF(G55="","",IF(COUNTIF($F55:$F64,"")&lt;(COUNTIF(G55:G64,"")),"",SUM(IF(G64="",0,G64),IF(G63="",0,G63),IF(G62="",0,G62),IF(G61="",0,G61),IF(G60="",0,G60),IF(G59="",0,G59),IF(G58="",0,G58),IF(G57="",0,G57),IF(G56="",0,G56),IF(G55="",0,G55))))</f>
        <v/>
      </c>
      <c r="H54" s="54" t="str">
        <f t="shared" ref="H54:AJ54" si="7">IF(H55="","",IF(COUNTIF($F55:$F64,"")&lt;(COUNTIF(H55:H64,"")),"",SUM(IF(H64="",0,H64),IF(H63="",0,H63),IF(H62="",0,H62),IF(H61="",0,H61),IF(H60="",0,H60),IF(H59="",0,H59),IF(H58="",0,H58),IF(H57="",0,H57),IF(H56="",0,H56),IF(H55="",0,H55))))</f>
        <v/>
      </c>
      <c r="I54" s="54" t="str">
        <f t="shared" si="7"/>
        <v/>
      </c>
      <c r="J54" s="54" t="str">
        <f t="shared" si="7"/>
        <v/>
      </c>
      <c r="K54" s="54" t="str">
        <f t="shared" si="7"/>
        <v/>
      </c>
      <c r="L54" s="54" t="str">
        <f t="shared" si="7"/>
        <v/>
      </c>
      <c r="M54" s="54" t="str">
        <f t="shared" si="7"/>
        <v/>
      </c>
      <c r="N54" s="54" t="str">
        <f t="shared" si="7"/>
        <v/>
      </c>
      <c r="O54" s="54" t="str">
        <f t="shared" si="7"/>
        <v/>
      </c>
      <c r="P54" s="54" t="str">
        <f t="shared" si="7"/>
        <v/>
      </c>
      <c r="Q54" s="54" t="str">
        <f t="shared" si="7"/>
        <v/>
      </c>
      <c r="R54" s="54" t="str">
        <f t="shared" si="7"/>
        <v/>
      </c>
      <c r="S54" s="54" t="str">
        <f t="shared" si="7"/>
        <v/>
      </c>
      <c r="T54" s="54" t="str">
        <f t="shared" si="7"/>
        <v/>
      </c>
      <c r="U54" s="54" t="str">
        <f t="shared" si="7"/>
        <v/>
      </c>
      <c r="V54" s="54" t="str">
        <f t="shared" si="7"/>
        <v/>
      </c>
      <c r="W54" s="54" t="str">
        <f t="shared" si="7"/>
        <v/>
      </c>
      <c r="X54" s="54" t="str">
        <f t="shared" si="7"/>
        <v/>
      </c>
      <c r="Y54" s="54" t="str">
        <f t="shared" si="7"/>
        <v/>
      </c>
      <c r="Z54" s="54" t="str">
        <f t="shared" si="7"/>
        <v/>
      </c>
      <c r="AA54" s="54" t="str">
        <f t="shared" si="7"/>
        <v/>
      </c>
      <c r="AB54" s="54" t="str">
        <f t="shared" si="7"/>
        <v/>
      </c>
      <c r="AC54" s="54" t="str">
        <f t="shared" si="7"/>
        <v/>
      </c>
      <c r="AD54" s="54" t="str">
        <f t="shared" si="7"/>
        <v/>
      </c>
      <c r="AE54" s="54" t="str">
        <f t="shared" si="7"/>
        <v/>
      </c>
      <c r="AF54" s="54" t="str">
        <f t="shared" si="7"/>
        <v/>
      </c>
      <c r="AG54" s="54" t="str">
        <f t="shared" si="7"/>
        <v/>
      </c>
      <c r="AH54" s="54" t="str">
        <f t="shared" si="7"/>
        <v/>
      </c>
      <c r="AI54" s="54" t="str">
        <f t="shared" si="7"/>
        <v/>
      </c>
      <c r="AJ54" s="54" t="str">
        <f t="shared" si="7"/>
        <v/>
      </c>
      <c r="AK54" s="120"/>
    </row>
    <row r="55" spans="1:41" s="12" customFormat="1" x14ac:dyDescent="0.25">
      <c r="A55" s="34">
        <v>1</v>
      </c>
      <c r="B55" s="52" t="s">
        <v>56</v>
      </c>
      <c r="C55" s="172"/>
      <c r="D55" s="173"/>
      <c r="E55" s="174"/>
      <c r="F55" s="143"/>
      <c r="G55" s="38" t="str">
        <f>IF(Schueler1Punkte!$D$1=0,"",IF(Schueler1Punkte!$M2="F","f",IF($F55="","",IF(AND(F55&gt;0,Schueler1Punkte!$N2=""),"F",IF(Schueler1Punkte!$N2="","",Schueler1Punkte!$N2)))))</f>
        <v/>
      </c>
      <c r="H55" s="38" t="str">
        <f>IF(Schueler2Punkte!$D$1=0,"",IF(Schueler2Punkte!$M2="F","f",IF($F55="","",IF(AND(G55&gt;0,Schueler2Punkte!$N2=""),"F",IF(Schueler2Punkte!$N2="","",Schueler2Punkte!$N2)))))</f>
        <v/>
      </c>
      <c r="I55" s="38" t="str">
        <f>IF(Schueler3Punkte!$D$1=0,"",IF(Schueler3Punkte!$M2="F","f",IF($F55="","",IF(AND(H55&gt;0,Schueler3Punkte!$N2=""),"F",IF(Schueler3Punkte!$N2="","",Schueler3Punkte!$N2)))))</f>
        <v/>
      </c>
      <c r="J55" s="38" t="str">
        <f>IF(Schueler4Punkte!$D$1=0,"",IF(Schueler4Punkte!$M2="F","f",IF($F55="","",IF(AND(I55&gt;0,Schueler4Punkte!$N2=""),"F",IF(Schueler4Punkte!$N2="","",Schueler4Punkte!$N2)))))</f>
        <v/>
      </c>
      <c r="K55" s="38" t="str">
        <f>IF(Schueler5Punkte!$D$1=0,"",IF(Schueler5Punkte!$M2="F","f",IF($F55="","",IF(AND(J55&gt;0,Schueler5Punkte!$N2=""),"F",IF(Schueler5Punkte!$N2="","",Schueler5Punkte!$N2)))))</f>
        <v/>
      </c>
      <c r="L55" s="38" t="str">
        <f>IF(Schueler6Punkte!$D$1=0,"",IF(Schueler6Punkte!$M2="F","f",IF($F55="","",IF(AND(K55&gt;0,Schueler6Punkte!$N2=""),"F",IF(Schueler6Punkte!$N2="","",Schueler6Punkte!$N2)))))</f>
        <v/>
      </c>
      <c r="M55" s="38" t="str">
        <f>IF(Schueler7Punkte!$D$1=0,"",IF(Schueler7Punkte!$M2="F","f",IF($F55="","",IF(AND(L55&gt;0,Schueler7Punkte!$N2=""),"F",IF(Schueler7Punkte!$N2="","",Schueler7Punkte!$N2)))))</f>
        <v/>
      </c>
      <c r="N55" s="38" t="str">
        <f>IF(Schueler8Punkte!$D$1=0,"",IF(Schueler8Punkte!$M2="F","f",IF($F55="","",IF(AND(M55&gt;0,Schueler8Punkte!$N2=""),"F",IF(Schueler8Punkte!$N2="","",Schueler8Punkte!$N2)))))</f>
        <v/>
      </c>
      <c r="O55" s="38" t="str">
        <f>IF(Schueler9Punkte!$D$1=0,"",IF(Schueler9Punkte!$M2="F","f",IF($F55="","",IF(AND(N55&gt;0,Schueler9Punkte!$N2=""),"F",IF(Schueler9Punkte!$N2="","",Schueler9Punkte!$N2)))))</f>
        <v/>
      </c>
      <c r="P55" s="38" t="str">
        <f>IF(Schueler10Punkte!$D$1=0,"",IF(Schueler10Punkte!$M2="F","f",IF($F55="","",IF(AND(O55&gt;0,Schueler10Punkte!$N2=""),"F",IF(Schueler10Punkte!$N2="","",Schueler10Punkte!$N2)))))</f>
        <v/>
      </c>
      <c r="Q55" s="38" t="str">
        <f>IF(Schueler11Punkte!$D$1=0,"",IF(Schueler11Punkte!$M2="F","f",IF($F55="","",IF(AND(P55&gt;0,Schueler11Punkte!$N2=""),"F",IF(Schueler11Punkte!$N2="","",Schueler11Punkte!$N2)))))</f>
        <v/>
      </c>
      <c r="R55" s="38" t="str">
        <f>IF(Schueler12Punkte!$D$1=0,"",IF(Schueler12Punkte!$M2="F","f",IF($F55="","",IF(AND(Q55&gt;0,Schueler12Punkte!$N2=""),"F",IF(Schueler12Punkte!$N2="","",Schueler12Punkte!$N2)))))</f>
        <v/>
      </c>
      <c r="S55" s="38" t="str">
        <f>IF(Schueler13Punkte!$D$1=0,"",IF(Schueler13Punkte!$M2="F","f",IF($F55="","",IF(AND(R55&gt;0,Schueler13Punkte!$N2=""),"F",IF(Schueler13Punkte!$N2="","",Schueler13Punkte!$N2)))))</f>
        <v/>
      </c>
      <c r="T55" s="38" t="str">
        <f>IF(Schueler14Punkte!$D$1=0,"",IF(Schueler14Punkte!$M2="F","f",IF($F55="","",IF(AND(S55&gt;0,Schueler14Punkte!$N2=""),"F",IF(Schueler14Punkte!$N2="","",Schueler14Punkte!$N2)))))</f>
        <v/>
      </c>
      <c r="U55" s="38" t="str">
        <f>IF(Schueler15Punkte!$D$1=0,"",IF(Schueler15Punkte!$M2="F","f",IF($F55="","",IF(AND(T55&gt;0,Schueler15Punkte!$N2=""),"F",IF(Schueler15Punkte!$N2="","",Schueler15Punkte!$N2)))))</f>
        <v/>
      </c>
      <c r="V55" s="38" t="str">
        <f>IF(Schueler16Punkte!$D$1=0,"",IF(Schueler16Punkte!$M2="F","f",IF($F55="","",IF(AND(U55&gt;0,Schueler16Punkte!$N2=""),"F",IF(Schueler16Punkte!$N2="","",Schueler16Punkte!$N2)))))</f>
        <v/>
      </c>
      <c r="W55" s="38" t="str">
        <f>IF(Schueler17Punkte!$D$1=0,"",IF(Schueler17Punkte!$M2="F","f",IF($F55="","",IF(AND(V55&gt;0,Schueler17Punkte!$N2=""),"F",IF(Schueler17Punkte!$N2="","",Schueler17Punkte!$N2)))))</f>
        <v/>
      </c>
      <c r="X55" s="38" t="str">
        <f>IF(Schueler18Punkte!$D$1=0,"",IF(Schueler18Punkte!$M2="F","f",IF($F55="","",IF(AND(W55&gt;0,Schueler18Punkte!$N2=""),"F",IF(Schueler18Punkte!$N2="","",Schueler18Punkte!$N2)))))</f>
        <v/>
      </c>
      <c r="Y55" s="38" t="str">
        <f>IF(Schueler19Punkte!$D$1=0,"",IF(Schueler19Punkte!$M2="F","f",IF($F55="","",IF(AND(X55&gt;0,Schueler19Punkte!$N2=""),"F",IF(Schueler19Punkte!$N2="","",Schueler19Punkte!$N2)))))</f>
        <v/>
      </c>
      <c r="Z55" s="38" t="str">
        <f>IF(Schueler20Punkte!$D$1=0,"",IF(Schueler20Punkte!$M2="F","f",IF($F55="","",IF(AND(Y55&gt;0,Schueler20Punkte!$N2=""),"F",IF(Schueler20Punkte!$N2="","",Schueler20Punkte!$N2)))))</f>
        <v/>
      </c>
      <c r="AA55" s="38" t="str">
        <f>IF(Schueler21Punkte!$D$1=0,"",IF(Schueler21Punkte!$M2="F","f",IF($F55="","",IF(AND(Z55&gt;0,Schueler21Punkte!$N2=""),"F",IF(Schueler21Punkte!$N2="","",Schueler21Punkte!$N2)))))</f>
        <v/>
      </c>
      <c r="AB55" s="38" t="str">
        <f>IF(Schueler22Punkte!$D$1=0,"",IF(Schueler22Punkte!$M2="F","f",IF($F55="","",IF(AND(AA55&gt;0,Schueler22Punkte!$N2=""),"F",IF(Schueler22Punkte!$N2="","",Schueler22Punkte!$N2)))))</f>
        <v/>
      </c>
      <c r="AC55" s="38" t="str">
        <f>IF(Schueler23Punkte!$D$1=0,"",IF(Schueler23Punkte!$M2="F","f",IF($F55="","",IF(AND(AB55&gt;0,Schueler23Punkte!$N2=""),"F",IF(Schueler23Punkte!$N2="","",Schueler23Punkte!$N2)))))</f>
        <v/>
      </c>
      <c r="AD55" s="38" t="str">
        <f>IF(Schueler24Punkte!$D$1=0,"",IF(Schueler24Punkte!$M2="F","f",IF($F55="","",IF(AND(AC55&gt;0,Schueler24Punkte!$N2=""),"F",IF(Schueler24Punkte!$N2="","",Schueler24Punkte!$N2)))))</f>
        <v/>
      </c>
      <c r="AE55" s="38" t="str">
        <f>IF(Schueler25Punkte!$D$1=0,"",IF(Schueler25Punkte!$M2="F","f",IF($F55="","",IF(AND(AD55&gt;0,Schueler25Punkte!$N2=""),"F",IF(Schueler25Punkte!$N2="","",Schueler25Punkte!$N2)))))</f>
        <v/>
      </c>
      <c r="AF55" s="38" t="str">
        <f>IF(Schueler26Punkte!$D$1=0,"",IF(Schueler26Punkte!$M2="F","f",IF($F55="","",IF(AND(AE55&gt;0,Schueler26Punkte!$N2=""),"F",IF(Schueler26Punkte!$N2="","",Schueler26Punkte!$N2)))))</f>
        <v/>
      </c>
      <c r="AG55" s="38" t="str">
        <f>IF(Schueler27Punkte!$D$1=0,"",IF(Schueler27Punkte!$M2="F","f",IF($F55="","",IF(AND(AF55&gt;0,Schueler27Punkte!$N2=""),"F",IF(Schueler27Punkte!$N2="","",Schueler27Punkte!$N2)))))</f>
        <v/>
      </c>
      <c r="AH55" s="38" t="str">
        <f>IF(Schueler28Punkte!$D$1=0,"",IF(Schueler28Punkte!$M2="F","f",IF($F55="","",IF(AND(AG55&gt;0,Schueler28Punkte!$N2=""),"F",IF(Schueler28Punkte!$N2="","",Schueler28Punkte!$N2)))))</f>
        <v/>
      </c>
      <c r="AI55" s="38" t="str">
        <f>IF(Schueler29Punkte!$D$1=0,"",IF(Schueler29Punkte!$M2="F","f",IF($F55="","",IF(AND(AH55&gt;0,Schueler29Punkte!$N2=""),"F",IF(Schueler29Punkte!$N2="","",Schueler29Punkte!$N2)))))</f>
        <v/>
      </c>
      <c r="AJ55" s="38" t="str">
        <f>IF(Schueler30Punkte!$D$1=0,"",IF(Schueler30Punkte!$M2="F","f",IF($F55="","",IF(AND(AI55&gt;0,Schueler30Punkte!$N2=""),"F",IF(Schueler30Punkte!$N2="","",Schueler30Punkte!$N2)))))</f>
        <v/>
      </c>
      <c r="AK55" s="120" t="e">
        <f>SUM(G55:AJ55)/((COUNTIF(G55:AJ55,0)+COUNTIF(G55:AJ55,1)+COUNTIF(G55:AJ55,2)+COUNTIF(G55:AJ55,3)+COUNTIF(G55:AJ55,4)+COUNTIF(G55:AJ55,5)+COUNTIF(G55:AJ55,6)+COUNTIF(G55:AJ55,7)+COUNTIF(G55:AJ55,8)+COUNTIF(G55:AJ55,9)+COUNTIF(G55:AJ55,10))*F55)</f>
        <v>#DIV/0!</v>
      </c>
    </row>
    <row r="56" spans="1:41" s="12" customFormat="1" x14ac:dyDescent="0.25">
      <c r="A56" s="34">
        <v>2</v>
      </c>
      <c r="B56" s="52" t="s">
        <v>57</v>
      </c>
      <c r="C56" s="172"/>
      <c r="D56" s="173"/>
      <c r="E56" s="174"/>
      <c r="F56" s="143"/>
      <c r="G56" s="38" t="str">
        <f>IF(Schueler1Punkte!$D$1=0,"",IF(Schueler1Punkte!$M3="F","f",IF($F56="","",IF(AND(F56&gt;0,Schueler1Punkte!$N3=""),"F",IF(Schueler1Punkte!$N3="","",Schueler1Punkte!$N3)))))</f>
        <v/>
      </c>
      <c r="H56" s="38" t="str">
        <f>IF(Schueler2Punkte!$D$1=0,"",IF(Schueler2Punkte!$M3="F","f",IF($F56="","",IF(AND(G56&gt;0,Schueler2Punkte!$N3=""),"F",IF(Schueler2Punkte!$N3="","",Schueler2Punkte!$N3)))))</f>
        <v/>
      </c>
      <c r="I56" s="38" t="str">
        <f>IF(Schueler3Punkte!$D$1=0,"",IF(Schueler3Punkte!$M3="F","f",IF($F56="","",IF(AND(H56&gt;0,Schueler3Punkte!$N3=""),"F",IF(Schueler3Punkte!$N3="","",Schueler3Punkte!$N3)))))</f>
        <v/>
      </c>
      <c r="J56" s="38" t="str">
        <f>IF(Schueler4Punkte!$D$1=0,"",IF(Schueler4Punkte!$M3="F","f",IF($F56="","",IF(AND(I56&gt;0,Schueler4Punkte!$N3=""),"F",IF(Schueler4Punkte!$N3="","",Schueler4Punkte!$N3)))))</f>
        <v/>
      </c>
      <c r="K56" s="38" t="str">
        <f>IF(Schueler5Punkte!$D$1=0,"",IF(Schueler5Punkte!$M3="F","f",IF($F56="","",IF(AND(J56&gt;0,Schueler5Punkte!$N3=""),"F",IF(Schueler5Punkte!$N3="","",Schueler5Punkte!$N3)))))</f>
        <v/>
      </c>
      <c r="L56" s="38" t="str">
        <f>IF(Schueler6Punkte!$D$1=0,"",IF(Schueler6Punkte!$M3="F","f",IF($F56="","",IF(AND(K56&gt;0,Schueler6Punkte!$N3=""),"F",IF(Schueler6Punkte!$N3="","",Schueler6Punkte!$N3)))))</f>
        <v/>
      </c>
      <c r="M56" s="38" t="str">
        <f>IF(Schueler7Punkte!$D$1=0,"",IF(Schueler7Punkte!$M3="F","f",IF($F56="","",IF(AND(L56&gt;0,Schueler7Punkte!$N3=""),"F",IF(Schueler7Punkte!$N3="","",Schueler7Punkte!$N3)))))</f>
        <v/>
      </c>
      <c r="N56" s="38" t="str">
        <f>IF(Schueler8Punkte!$D$1=0,"",IF(Schueler8Punkte!$M3="F","f",IF($F56="","",IF(AND(M56&gt;0,Schueler8Punkte!$N3=""),"F",IF(Schueler8Punkte!$N3="","",Schueler8Punkte!$N3)))))</f>
        <v/>
      </c>
      <c r="O56" s="38" t="str">
        <f>IF(Schueler9Punkte!$D$1=0,"",IF(Schueler9Punkte!$M3="F","f",IF($F56="","",IF(AND(N56&gt;0,Schueler9Punkte!$N3=""),"F",IF(Schueler9Punkte!$N3="","",Schueler9Punkte!$N3)))))</f>
        <v/>
      </c>
      <c r="P56" s="38" t="str">
        <f>IF(Schueler10Punkte!$D$1=0,"",IF(Schueler10Punkte!$M3="F","f",IF($F56="","",IF(AND(O56&gt;0,Schueler10Punkte!$N3=""),"F",IF(Schueler10Punkte!$N3="","",Schueler10Punkte!$N3)))))</f>
        <v/>
      </c>
      <c r="Q56" s="38" t="str">
        <f>IF(Schueler11Punkte!$D$1=0,"",IF(Schueler11Punkte!$M3="F","f",IF($F56="","",IF(AND(P56&gt;0,Schueler11Punkte!$N3=""),"F",IF(Schueler11Punkte!$N3="","",Schueler11Punkte!$N3)))))</f>
        <v/>
      </c>
      <c r="R56" s="38" t="str">
        <f>IF(Schueler12Punkte!$D$1=0,"",IF(Schueler12Punkte!$M3="F","f",IF($F56="","",IF(AND(Q56&gt;0,Schueler12Punkte!$N3=""),"F",IF(Schueler12Punkte!$N3="","",Schueler12Punkte!$N3)))))</f>
        <v/>
      </c>
      <c r="S56" s="38" t="str">
        <f>IF(Schueler13Punkte!$D$1=0,"",IF(Schueler13Punkte!$M3="F","f",IF($F56="","",IF(AND(R56&gt;0,Schueler13Punkte!$N3=""),"F",IF(Schueler13Punkte!$N3="","",Schueler13Punkte!$N3)))))</f>
        <v/>
      </c>
      <c r="T56" s="38" t="str">
        <f>IF(Schueler14Punkte!$D$1=0,"",IF(Schueler14Punkte!$M3="F","f",IF($F56="","",IF(AND(S56&gt;0,Schueler14Punkte!$N3=""),"F",IF(Schueler14Punkte!$N3="","",Schueler14Punkte!$N3)))))</f>
        <v/>
      </c>
      <c r="U56" s="38" t="str">
        <f>IF(Schueler15Punkte!$D$1=0,"",IF(Schueler15Punkte!$M3="F","f",IF($F56="","",IF(AND(T56&gt;0,Schueler15Punkte!$N3=""),"F",IF(Schueler15Punkte!$N3="","",Schueler15Punkte!$N3)))))</f>
        <v/>
      </c>
      <c r="V56" s="38" t="str">
        <f>IF(Schueler16Punkte!$D$1=0,"",IF(Schueler16Punkte!$M3="F","f",IF($F56="","",IF(AND(U56&gt;0,Schueler16Punkte!$N3=""),"F",IF(Schueler16Punkte!$N3="","",Schueler16Punkte!$N3)))))</f>
        <v/>
      </c>
      <c r="W56" s="38" t="str">
        <f>IF(Schueler17Punkte!$D$1=0,"",IF(Schueler17Punkte!$M3="F","f",IF($F56="","",IF(AND(V56&gt;0,Schueler17Punkte!$N3=""),"F",IF(Schueler17Punkte!$N3="","",Schueler17Punkte!$N3)))))</f>
        <v/>
      </c>
      <c r="X56" s="38" t="str">
        <f>IF(Schueler18Punkte!$D$1=0,"",IF(Schueler18Punkte!$M3="F","f",IF($F56="","",IF(AND(W56&gt;0,Schueler18Punkte!$N3=""),"F",IF(Schueler18Punkte!$N3="","",Schueler18Punkte!$N3)))))</f>
        <v/>
      </c>
      <c r="Y56" s="38" t="str">
        <f>IF(Schueler19Punkte!$D$1=0,"",IF(Schueler19Punkte!$M3="F","f",IF($F56="","",IF(AND(X56&gt;0,Schueler19Punkte!$N3=""),"F",IF(Schueler19Punkte!$N3="","",Schueler19Punkte!$N3)))))</f>
        <v/>
      </c>
      <c r="Z56" s="38" t="str">
        <f>IF(Schueler20Punkte!$D$1=0,"",IF(Schueler20Punkte!$M3="F","f",IF($F56="","",IF(AND(Y56&gt;0,Schueler20Punkte!$N3=""),"F",IF(Schueler20Punkte!$N3="","",Schueler20Punkte!$N3)))))</f>
        <v/>
      </c>
      <c r="AA56" s="38" t="str">
        <f>IF(Schueler21Punkte!$D$1=0,"",IF(Schueler21Punkte!$M3="F","f",IF($F56="","",IF(AND(Z56&gt;0,Schueler21Punkte!$N3=""),"F",IF(Schueler21Punkte!$N3="","",Schueler21Punkte!$N3)))))</f>
        <v/>
      </c>
      <c r="AB56" s="38" t="str">
        <f>IF(Schueler22Punkte!$D$1=0,"",IF(Schueler22Punkte!$M3="F","f",IF($F56="","",IF(AND(AA56&gt;0,Schueler22Punkte!$N3=""),"F",IF(Schueler22Punkte!$N3="","",Schueler22Punkte!$N3)))))</f>
        <v/>
      </c>
      <c r="AC56" s="38" t="str">
        <f>IF(Schueler23Punkte!$D$1=0,"",IF(Schueler23Punkte!$M3="F","f",IF($F56="","",IF(AND(AB56&gt;0,Schueler23Punkte!$N3=""),"F",IF(Schueler23Punkte!$N3="","",Schueler23Punkte!$N3)))))</f>
        <v/>
      </c>
      <c r="AD56" s="38" t="str">
        <f>IF(Schueler24Punkte!$D$1=0,"",IF(Schueler24Punkte!$M3="F","f",IF($F56="","",IF(AND(AC56&gt;0,Schueler24Punkte!$N3=""),"F",IF(Schueler24Punkte!$N3="","",Schueler24Punkte!$N3)))))</f>
        <v/>
      </c>
      <c r="AE56" s="38" t="str">
        <f>IF(Schueler25Punkte!$D$1=0,"",IF(Schueler25Punkte!$M3="F","f",IF($F56="","",IF(AND(AD56&gt;0,Schueler25Punkte!$N3=""),"F",IF(Schueler25Punkte!$N3="","",Schueler25Punkte!$N3)))))</f>
        <v/>
      </c>
      <c r="AF56" s="38" t="str">
        <f>IF(Schueler26Punkte!$D$1=0,"",IF(Schueler26Punkte!$M3="F","f",IF($F56="","",IF(AND(AE56&gt;0,Schueler26Punkte!$N3=""),"F",IF(Schueler26Punkte!$N3="","",Schueler26Punkte!$N3)))))</f>
        <v/>
      </c>
      <c r="AG56" s="38" t="str">
        <f>IF(Schueler27Punkte!$D$1=0,"",IF(Schueler27Punkte!$M3="F","f",IF($F56="","",IF(AND(AF56&gt;0,Schueler27Punkte!$N3=""),"F",IF(Schueler27Punkte!$N3="","",Schueler27Punkte!$N3)))))</f>
        <v/>
      </c>
      <c r="AH56" s="38" t="str">
        <f>IF(Schueler28Punkte!$D$1=0,"",IF(Schueler28Punkte!$M3="F","f",IF($F56="","",IF(AND(AG56&gt;0,Schueler28Punkte!$N3=""),"F",IF(Schueler28Punkte!$N3="","",Schueler28Punkte!$N3)))))</f>
        <v/>
      </c>
      <c r="AI56" s="38" t="str">
        <f>IF(Schueler29Punkte!$D$1=0,"",IF(Schueler29Punkte!$M3="F","f",IF($F56="","",IF(AND(AH56&gt;0,Schueler29Punkte!$N3=""),"F",IF(Schueler29Punkte!$N3="","",Schueler29Punkte!$N3)))))</f>
        <v/>
      </c>
      <c r="AJ56" s="38" t="str">
        <f>IF(Schueler30Punkte!$D$1=0,"",IF(Schueler30Punkte!$M3="F","f",IF($F56="","",IF(AND(AI56&gt;0,Schueler30Punkte!$N3=""),"F",IF(Schueler30Punkte!$N3="","",Schueler30Punkte!$N3)))))</f>
        <v/>
      </c>
      <c r="AK56" s="120" t="e">
        <f t="shared" ref="AK56:AK64" si="8">SUM(G56:AJ56)/((COUNTIF(G56:AJ56,0)+COUNTIF(G56:AJ56,1)+COUNTIF(G56:AJ56,2)+COUNTIF(G56:AJ56,3)+COUNTIF(G56:AJ56,4)+COUNTIF(G56:AJ56,5)+COUNTIF(G56:AJ56,6)+COUNTIF(G56:AJ56,7)+COUNTIF(G56:AJ56,8)+COUNTIF(G56:AJ56,9)+COUNTIF(G56:AJ56,10))*F56)</f>
        <v>#DIV/0!</v>
      </c>
    </row>
    <row r="57" spans="1:41" s="12" customFormat="1" x14ac:dyDescent="0.25">
      <c r="A57" s="34">
        <v>3</v>
      </c>
      <c r="B57" s="52" t="s">
        <v>58</v>
      </c>
      <c r="C57" s="172"/>
      <c r="D57" s="173"/>
      <c r="E57" s="174"/>
      <c r="F57" s="143"/>
      <c r="G57" s="38" t="str">
        <f>IF(Schueler1Punkte!$D$1=0,"",IF(Schueler1Punkte!$M4="F","f",IF($F57="","",IF(AND(F57&gt;0,Schueler1Punkte!$N4=""),"F",IF(Schueler1Punkte!$N4="","",Schueler1Punkte!$N4)))))</f>
        <v/>
      </c>
      <c r="H57" s="38" t="str">
        <f>IF(Schueler2Punkte!$D$1=0,"",IF(Schueler2Punkte!$M4="F","f",IF($F57="","",IF(AND(G57&gt;0,Schueler2Punkte!$N4=""),"F",IF(Schueler2Punkte!$N4="","",Schueler2Punkte!$N4)))))</f>
        <v/>
      </c>
      <c r="I57" s="38" t="str">
        <f>IF(Schueler3Punkte!$D$1=0,"",IF(Schueler3Punkte!$M4="F","f",IF($F57="","",IF(AND(H57&gt;0,Schueler3Punkte!$N4=""),"F",IF(Schueler3Punkte!$N4="","",Schueler3Punkte!$N4)))))</f>
        <v/>
      </c>
      <c r="J57" s="38" t="str">
        <f>IF(Schueler4Punkte!$D$1=0,"",IF(Schueler4Punkte!$M4="F","f",IF($F57="","",IF(AND(I57&gt;0,Schueler4Punkte!$N4=""),"F",IF(Schueler4Punkte!$N4="","",Schueler4Punkte!$N4)))))</f>
        <v/>
      </c>
      <c r="K57" s="38" t="str">
        <f>IF(Schueler5Punkte!$D$1=0,"",IF(Schueler5Punkte!$M4="F","f",IF($F57="","",IF(AND(J57&gt;0,Schueler5Punkte!$N4=""),"F",IF(Schueler5Punkte!$N4="","",Schueler5Punkte!$N4)))))</f>
        <v/>
      </c>
      <c r="L57" s="38" t="str">
        <f>IF(Schueler6Punkte!$D$1=0,"",IF(Schueler6Punkte!$M4="F","f",IF($F57="","",IF(AND(K57&gt;0,Schueler6Punkte!$N4=""),"F",IF(Schueler6Punkte!$N4="","",Schueler6Punkte!$N4)))))</f>
        <v/>
      </c>
      <c r="M57" s="38" t="str">
        <f>IF(Schueler7Punkte!$D$1=0,"",IF(Schueler7Punkte!$M4="F","f",IF($F57="","",IF(AND(L57&gt;0,Schueler7Punkte!$N4=""),"F",IF(Schueler7Punkte!$N4="","",Schueler7Punkte!$N4)))))</f>
        <v/>
      </c>
      <c r="N57" s="38" t="str">
        <f>IF(Schueler8Punkte!$D$1=0,"",IF(Schueler8Punkte!$M4="F","f",IF($F57="","",IF(AND(M57&gt;0,Schueler8Punkte!$N4=""),"F",IF(Schueler8Punkte!$N4="","",Schueler8Punkte!$N4)))))</f>
        <v/>
      </c>
      <c r="O57" s="38" t="str">
        <f>IF(Schueler9Punkte!$D$1=0,"",IF(Schueler9Punkte!$M4="F","f",IF($F57="","",IF(AND(N57&gt;0,Schueler9Punkte!$N4=""),"F",IF(Schueler9Punkte!$N4="","",Schueler9Punkte!$N4)))))</f>
        <v/>
      </c>
      <c r="P57" s="38" t="str">
        <f>IF(Schueler10Punkte!$D$1=0,"",IF(Schueler10Punkte!$M4="F","f",IF($F57="","",IF(AND(O57&gt;0,Schueler10Punkte!$N4=""),"F",IF(Schueler10Punkte!$N4="","",Schueler10Punkte!$N4)))))</f>
        <v/>
      </c>
      <c r="Q57" s="38" t="str">
        <f>IF(Schueler11Punkte!$D$1=0,"",IF(Schueler11Punkte!$M4="F","f",IF($F57="","",IF(AND(P57&gt;0,Schueler11Punkte!$N4=""),"F",IF(Schueler11Punkte!$N4="","",Schueler11Punkte!$N4)))))</f>
        <v/>
      </c>
      <c r="R57" s="38" t="str">
        <f>IF(Schueler12Punkte!$D$1=0,"",IF(Schueler12Punkte!$M4="F","f",IF($F57="","",IF(AND(Q57&gt;0,Schueler12Punkte!$N4=""),"F",IF(Schueler12Punkte!$N4="","",Schueler12Punkte!$N4)))))</f>
        <v/>
      </c>
      <c r="S57" s="38" t="str">
        <f>IF(Schueler13Punkte!$D$1=0,"",IF(Schueler13Punkte!$M4="F","f",IF($F57="","",IF(AND(R57&gt;0,Schueler13Punkte!$N4=""),"F",IF(Schueler13Punkte!$N4="","",Schueler13Punkte!$N4)))))</f>
        <v/>
      </c>
      <c r="T57" s="38" t="str">
        <f>IF(Schueler14Punkte!$D$1=0,"",IF(Schueler14Punkte!$M4="F","f",IF($F57="","",IF(AND(S57&gt;0,Schueler14Punkte!$N4=""),"F",IF(Schueler14Punkte!$N4="","",Schueler14Punkte!$N4)))))</f>
        <v/>
      </c>
      <c r="U57" s="38" t="str">
        <f>IF(Schueler15Punkte!$D$1=0,"",IF(Schueler15Punkte!$M4="F","f",IF($F57="","",IF(AND(T57&gt;0,Schueler15Punkte!$N4=""),"F",IF(Schueler15Punkte!$N4="","",Schueler15Punkte!$N4)))))</f>
        <v/>
      </c>
      <c r="V57" s="38" t="str">
        <f>IF(Schueler16Punkte!$D$1=0,"",IF(Schueler16Punkte!$M4="F","f",IF($F57="","",IF(AND(U57&gt;0,Schueler16Punkte!$N4=""),"F",IF(Schueler16Punkte!$N4="","",Schueler16Punkte!$N4)))))</f>
        <v/>
      </c>
      <c r="W57" s="38" t="str">
        <f>IF(Schueler17Punkte!$D$1=0,"",IF(Schueler17Punkte!$M4="F","f",IF($F57="","",IF(AND(V57&gt;0,Schueler17Punkte!$N4=""),"F",IF(Schueler17Punkte!$N4="","",Schueler17Punkte!$N4)))))</f>
        <v/>
      </c>
      <c r="X57" s="38" t="str">
        <f>IF(Schueler18Punkte!$D$1=0,"",IF(Schueler18Punkte!$M4="F","f",IF($F57="","",IF(AND(W57&gt;0,Schueler18Punkte!$N4=""),"F",IF(Schueler18Punkte!$N4="","",Schueler18Punkte!$N4)))))</f>
        <v/>
      </c>
      <c r="Y57" s="38" t="str">
        <f>IF(Schueler19Punkte!$D$1=0,"",IF(Schueler19Punkte!$M4="F","f",IF($F57="","",IF(AND(X57&gt;0,Schueler19Punkte!$N4=""),"F",IF(Schueler19Punkte!$N4="","",Schueler19Punkte!$N4)))))</f>
        <v/>
      </c>
      <c r="Z57" s="38" t="str">
        <f>IF(Schueler20Punkte!$D$1=0,"",IF(Schueler20Punkte!$M4="F","f",IF($F57="","",IF(AND(Y57&gt;0,Schueler20Punkte!$N4=""),"F",IF(Schueler20Punkte!$N4="","",Schueler20Punkte!$N4)))))</f>
        <v/>
      </c>
      <c r="AA57" s="38" t="str">
        <f>IF(Schueler21Punkte!$D$1=0,"",IF(Schueler21Punkte!$M4="F","f",IF($F57="","",IF(AND(Z57&gt;0,Schueler21Punkte!$N4=""),"F",IF(Schueler21Punkte!$N4="","",Schueler21Punkte!$N4)))))</f>
        <v/>
      </c>
      <c r="AB57" s="38" t="str">
        <f>IF(Schueler22Punkte!$D$1=0,"",IF(Schueler22Punkte!$M4="F","f",IF($F57="","",IF(AND(AA57&gt;0,Schueler22Punkte!$N4=""),"F",IF(Schueler22Punkte!$N4="","",Schueler22Punkte!$N4)))))</f>
        <v/>
      </c>
      <c r="AC57" s="38" t="str">
        <f>IF(Schueler23Punkte!$D$1=0,"",IF(Schueler23Punkte!$M4="F","f",IF($F57="","",IF(AND(AB57&gt;0,Schueler23Punkte!$N4=""),"F",IF(Schueler23Punkte!$N4="","",Schueler23Punkte!$N4)))))</f>
        <v/>
      </c>
      <c r="AD57" s="38" t="str">
        <f>IF(Schueler24Punkte!$D$1=0,"",IF(Schueler24Punkte!$M4="F","f",IF($F57="","",IF(AND(AC57&gt;0,Schueler24Punkte!$N4=""),"F",IF(Schueler24Punkte!$N4="","",Schueler24Punkte!$N4)))))</f>
        <v/>
      </c>
      <c r="AE57" s="38" t="str">
        <f>IF(Schueler25Punkte!$D$1=0,"",IF(Schueler25Punkte!$M4="F","f",IF($F57="","",IF(AND(AD57&gt;0,Schueler25Punkte!$N4=""),"F",IF(Schueler25Punkte!$N4="","",Schueler25Punkte!$N4)))))</f>
        <v/>
      </c>
      <c r="AF57" s="38" t="str">
        <f>IF(Schueler26Punkte!$D$1=0,"",IF(Schueler26Punkte!$M4="F","f",IF($F57="","",IF(AND(AE57&gt;0,Schueler26Punkte!$N4=""),"F",IF(Schueler26Punkte!$N4="","",Schueler26Punkte!$N4)))))</f>
        <v/>
      </c>
      <c r="AG57" s="38" t="str">
        <f>IF(Schueler27Punkte!$D$1=0,"",IF(Schueler27Punkte!$M4="F","f",IF($F57="","",IF(AND(AF57&gt;0,Schueler27Punkte!$N4=""),"F",IF(Schueler27Punkte!$N4="","",Schueler27Punkte!$N4)))))</f>
        <v/>
      </c>
      <c r="AH57" s="38" t="str">
        <f>IF(Schueler28Punkte!$D$1=0,"",IF(Schueler28Punkte!$M4="F","f",IF($F57="","",IF(AND(AG57&gt;0,Schueler28Punkte!$N4=""),"F",IF(Schueler28Punkte!$N4="","",Schueler28Punkte!$N4)))))</f>
        <v/>
      </c>
      <c r="AI57" s="38" t="str">
        <f>IF(Schueler29Punkte!$D$1=0,"",IF(Schueler29Punkte!$M4="F","f",IF($F57="","",IF(AND(AH57&gt;0,Schueler29Punkte!$N4=""),"F",IF(Schueler29Punkte!$N4="","",Schueler29Punkte!$N4)))))</f>
        <v/>
      </c>
      <c r="AJ57" s="38" t="str">
        <f>IF(Schueler30Punkte!$D$1=0,"",IF(Schueler30Punkte!$M4="F","f",IF($F57="","",IF(AND(AI57&gt;0,Schueler30Punkte!$N4=""),"F",IF(Schueler30Punkte!$N4="","",Schueler30Punkte!$N4)))))</f>
        <v/>
      </c>
      <c r="AK57" s="120" t="e">
        <f t="shared" si="8"/>
        <v>#DIV/0!</v>
      </c>
      <c r="AM57" s="117"/>
    </row>
    <row r="58" spans="1:41" s="12" customFormat="1" x14ac:dyDescent="0.25">
      <c r="A58" s="34">
        <v>4</v>
      </c>
      <c r="B58" s="52" t="s">
        <v>59</v>
      </c>
      <c r="C58" s="172"/>
      <c r="D58" s="173"/>
      <c r="E58" s="174"/>
      <c r="F58" s="143"/>
      <c r="G58" s="38" t="str">
        <f>IF(Schueler1Punkte!$D$1=0,"",IF(Schueler1Punkte!$M5="F","f",IF($F58="","",IF(AND(F58&gt;0,Schueler1Punkte!$N5=""),"F",IF(Schueler1Punkte!$N5="","",Schueler1Punkte!$N5)))))</f>
        <v/>
      </c>
      <c r="H58" s="38" t="str">
        <f>IF(Schueler2Punkte!$D$1=0,"",IF(Schueler2Punkte!$M5="F","f",IF($F58="","",IF(AND(G58&gt;0,Schueler2Punkte!$N5=""),"F",IF(Schueler2Punkte!$N5="","",Schueler2Punkte!$N5)))))</f>
        <v/>
      </c>
      <c r="I58" s="38" t="str">
        <f>IF(Schueler3Punkte!$D$1=0,"",IF(Schueler3Punkte!$M5="F","f",IF($F58="","",IF(AND(H58&gt;0,Schueler3Punkte!$N5=""),"F",IF(Schueler3Punkte!$N5="","",Schueler3Punkte!$N5)))))</f>
        <v/>
      </c>
      <c r="J58" s="38" t="str">
        <f>IF(Schueler4Punkte!$D$1=0,"",IF(Schueler4Punkte!$M5="F","f",IF($F58="","",IF(AND(I58&gt;0,Schueler4Punkte!$N5=""),"F",IF(Schueler4Punkte!$N5="","",Schueler4Punkte!$N5)))))</f>
        <v/>
      </c>
      <c r="K58" s="38" t="str">
        <f>IF(Schueler5Punkte!$D$1=0,"",IF(Schueler5Punkte!$M5="F","f",IF($F58="","",IF(AND(J58&gt;0,Schueler5Punkte!$N5=""),"F",IF(Schueler5Punkte!$N5="","",Schueler5Punkte!$N5)))))</f>
        <v/>
      </c>
      <c r="L58" s="38" t="str">
        <f>IF(Schueler6Punkte!$D$1=0,"",IF(Schueler6Punkte!$M5="F","f",IF($F58="","",IF(AND(K58&gt;0,Schueler6Punkte!$N5=""),"F",IF(Schueler6Punkte!$N5="","",Schueler6Punkte!$N5)))))</f>
        <v/>
      </c>
      <c r="M58" s="38" t="str">
        <f>IF(Schueler7Punkte!$D$1=0,"",IF(Schueler7Punkte!$M5="F","f",IF($F58="","",IF(AND(L58&gt;0,Schueler7Punkte!$N5=""),"F",IF(Schueler7Punkte!$N5="","",Schueler7Punkte!$N5)))))</f>
        <v/>
      </c>
      <c r="N58" s="38" t="str">
        <f>IF(Schueler8Punkte!$D$1=0,"",IF(Schueler8Punkte!$M5="F","f",IF($F58="","",IF(AND(M58&gt;0,Schueler8Punkte!$N5=""),"F",IF(Schueler8Punkte!$N5="","",Schueler8Punkte!$N5)))))</f>
        <v/>
      </c>
      <c r="O58" s="38" t="str">
        <f>IF(Schueler9Punkte!$D$1=0,"",IF(Schueler9Punkte!$M5="F","f",IF($F58="","",IF(AND(N58&gt;0,Schueler9Punkte!$N5=""),"F",IF(Schueler9Punkte!$N5="","",Schueler9Punkte!$N5)))))</f>
        <v/>
      </c>
      <c r="P58" s="38" t="str">
        <f>IF(Schueler10Punkte!$D$1=0,"",IF(Schueler10Punkte!$M5="F","f",IF($F58="","",IF(AND(O58&gt;0,Schueler10Punkte!$N5=""),"F",IF(Schueler10Punkte!$N5="","",Schueler10Punkte!$N5)))))</f>
        <v/>
      </c>
      <c r="Q58" s="38" t="str">
        <f>IF(Schueler11Punkte!$D$1=0,"",IF(Schueler11Punkte!$M5="F","f",IF($F58="","",IF(AND(P58&gt;0,Schueler11Punkte!$N5=""),"F",IF(Schueler11Punkte!$N5="","",Schueler11Punkte!$N5)))))</f>
        <v/>
      </c>
      <c r="R58" s="38" t="str">
        <f>IF(Schueler12Punkte!$D$1=0,"",IF(Schueler12Punkte!$M5="F","f",IF($F58="","",IF(AND(Q58&gt;0,Schueler12Punkte!$N5=""),"F",IF(Schueler12Punkte!$N5="","",Schueler12Punkte!$N5)))))</f>
        <v/>
      </c>
      <c r="S58" s="38" t="str">
        <f>IF(Schueler13Punkte!$D$1=0,"",IF(Schueler13Punkte!$M5="F","f",IF($F58="","",IF(AND(R58&gt;0,Schueler13Punkte!$N5=""),"F",IF(Schueler13Punkte!$N5="","",Schueler13Punkte!$N5)))))</f>
        <v/>
      </c>
      <c r="T58" s="38" t="str">
        <f>IF(Schueler14Punkte!$D$1=0,"",IF(Schueler14Punkte!$M5="F","f",IF($F58="","",IF(AND(S58&gt;0,Schueler14Punkte!$N5=""),"F",IF(Schueler14Punkte!$N5="","",Schueler14Punkte!$N5)))))</f>
        <v/>
      </c>
      <c r="U58" s="38" t="str">
        <f>IF(Schueler15Punkte!$D$1=0,"",IF(Schueler15Punkte!$M5="F","f",IF($F58="","",IF(AND(T58&gt;0,Schueler15Punkte!$N5=""),"F",IF(Schueler15Punkte!$N5="","",Schueler15Punkte!$N5)))))</f>
        <v/>
      </c>
      <c r="V58" s="38" t="str">
        <f>IF(Schueler16Punkte!$D$1=0,"",IF(Schueler16Punkte!$M5="F","f",IF($F58="","",IF(AND(U58&gt;0,Schueler16Punkte!$N5=""),"F",IF(Schueler16Punkte!$N5="","",Schueler16Punkte!$N5)))))</f>
        <v/>
      </c>
      <c r="W58" s="38" t="str">
        <f>IF(Schueler17Punkte!$D$1=0,"",IF(Schueler17Punkte!$M5="F","f",IF($F58="","",IF(AND(V58&gt;0,Schueler17Punkte!$N5=""),"F",IF(Schueler17Punkte!$N5="","",Schueler17Punkte!$N5)))))</f>
        <v/>
      </c>
      <c r="X58" s="38" t="str">
        <f>IF(Schueler18Punkte!$D$1=0,"",IF(Schueler18Punkte!$M5="F","f",IF($F58="","",IF(AND(W58&gt;0,Schueler18Punkte!$N5=""),"F",IF(Schueler18Punkte!$N5="","",Schueler18Punkte!$N5)))))</f>
        <v/>
      </c>
      <c r="Y58" s="38" t="str">
        <f>IF(Schueler19Punkte!$D$1=0,"",IF(Schueler19Punkte!$M5="F","f",IF($F58="","",IF(AND(X58&gt;0,Schueler19Punkte!$N5=""),"F",IF(Schueler19Punkte!$N5="","",Schueler19Punkte!$N5)))))</f>
        <v/>
      </c>
      <c r="Z58" s="38" t="str">
        <f>IF(Schueler20Punkte!$D$1=0,"",IF(Schueler20Punkte!$M5="F","f",IF($F58="","",IF(AND(Y58&gt;0,Schueler20Punkte!$N5=""),"F",IF(Schueler20Punkte!$N5="","",Schueler20Punkte!$N5)))))</f>
        <v/>
      </c>
      <c r="AA58" s="38" t="str">
        <f>IF(Schueler21Punkte!$D$1=0,"",IF(Schueler21Punkte!$M5="F","f",IF($F58="","",IF(AND(Z58&gt;0,Schueler21Punkte!$N5=""),"F",IF(Schueler21Punkte!$N5="","",Schueler21Punkte!$N5)))))</f>
        <v/>
      </c>
      <c r="AB58" s="38" t="str">
        <f>IF(Schueler22Punkte!$D$1=0,"",IF(Schueler22Punkte!$M5="F","f",IF($F58="","",IF(AND(AA58&gt;0,Schueler22Punkte!$N5=""),"F",IF(Schueler22Punkte!$N5="","",Schueler22Punkte!$N5)))))</f>
        <v/>
      </c>
      <c r="AC58" s="38" t="str">
        <f>IF(Schueler23Punkte!$D$1=0,"",IF(Schueler23Punkte!$M5="F","f",IF($F58="","",IF(AND(AB58&gt;0,Schueler23Punkte!$N5=""),"F",IF(Schueler23Punkte!$N5="","",Schueler23Punkte!$N5)))))</f>
        <v/>
      </c>
      <c r="AD58" s="38" t="str">
        <f>IF(Schueler24Punkte!$D$1=0,"",IF(Schueler24Punkte!$M5="F","f",IF($F58="","",IF(AND(AC58&gt;0,Schueler24Punkte!$N5=""),"F",IF(Schueler24Punkte!$N5="","",Schueler24Punkte!$N5)))))</f>
        <v/>
      </c>
      <c r="AE58" s="38" t="str">
        <f>IF(Schueler25Punkte!$D$1=0,"",IF(Schueler25Punkte!$M5="F","f",IF($F58="","",IF(AND(AD58&gt;0,Schueler25Punkte!$N5=""),"F",IF(Schueler25Punkte!$N5="","",Schueler25Punkte!$N5)))))</f>
        <v/>
      </c>
      <c r="AF58" s="38" t="str">
        <f>IF(Schueler26Punkte!$D$1=0,"",IF(Schueler26Punkte!$M5="F","f",IF($F58="","",IF(AND(AE58&gt;0,Schueler26Punkte!$N5=""),"F",IF(Schueler26Punkte!$N5="","",Schueler26Punkte!$N5)))))</f>
        <v/>
      </c>
      <c r="AG58" s="38" t="str">
        <f>IF(Schueler27Punkte!$D$1=0,"",IF(Schueler27Punkte!$M5="F","f",IF($F58="","",IF(AND(AF58&gt;0,Schueler27Punkte!$N5=""),"F",IF(Schueler27Punkte!$N5="","",Schueler27Punkte!$N5)))))</f>
        <v/>
      </c>
      <c r="AH58" s="38" t="str">
        <f>IF(Schueler28Punkte!$D$1=0,"",IF(Schueler28Punkte!$M5="F","f",IF($F58="","",IF(AND(AG58&gt;0,Schueler28Punkte!$N5=""),"F",IF(Schueler28Punkte!$N5="","",Schueler28Punkte!$N5)))))</f>
        <v/>
      </c>
      <c r="AI58" s="38" t="str">
        <f>IF(Schueler29Punkte!$D$1=0,"",IF(Schueler29Punkte!$M5="F","f",IF($F58="","",IF(AND(AH58&gt;0,Schueler29Punkte!$N5=""),"F",IF(Schueler29Punkte!$N5="","",Schueler29Punkte!$N5)))))</f>
        <v/>
      </c>
      <c r="AJ58" s="38" t="str">
        <f>IF(Schueler30Punkte!$D$1=0,"",IF(Schueler30Punkte!$M5="F","f",IF($F58="","",IF(AND(AI58&gt;0,Schueler30Punkte!$N5=""),"F",IF(Schueler30Punkte!$N5="","",Schueler30Punkte!$N5)))))</f>
        <v/>
      </c>
      <c r="AK58" s="120" t="e">
        <f t="shared" si="8"/>
        <v>#DIV/0!</v>
      </c>
    </row>
    <row r="59" spans="1:41" s="12" customFormat="1" x14ac:dyDescent="0.25">
      <c r="A59" s="34">
        <v>5</v>
      </c>
      <c r="B59" s="52" t="s">
        <v>60</v>
      </c>
      <c r="C59" s="172"/>
      <c r="D59" s="173"/>
      <c r="E59" s="174"/>
      <c r="F59" s="143"/>
      <c r="G59" s="38" t="str">
        <f>IF(Schueler1Punkte!$D$1=0,"",IF(Schueler1Punkte!$M6="F","f",IF($F59="","",IF(AND(F59&gt;0,Schueler1Punkte!$N6=""),"F",IF(Schueler1Punkte!$N6="","",Schueler1Punkte!$N6)))))</f>
        <v/>
      </c>
      <c r="H59" s="38" t="str">
        <f>IF(Schueler2Punkte!$D$1=0,"",IF(Schueler2Punkte!$M6="F","f",IF($F59="","",IF(AND(G59&gt;0,Schueler2Punkte!$N6=""),"F",IF(Schueler2Punkte!$N6="","",Schueler2Punkte!$N6)))))</f>
        <v/>
      </c>
      <c r="I59" s="38" t="str">
        <f>IF(Schueler3Punkte!$D$1=0,"",IF(Schueler3Punkte!$M6="F","f",IF($F59="","",IF(AND(H59&gt;0,Schueler3Punkte!$N6=""),"F",IF(Schueler3Punkte!$N6="","",Schueler3Punkte!$N6)))))</f>
        <v/>
      </c>
      <c r="J59" s="38" t="str">
        <f>IF(Schueler4Punkte!$D$1=0,"",IF(Schueler4Punkte!$M6="F","f",IF($F59="","",IF(AND(I59&gt;0,Schueler4Punkte!$N6=""),"F",IF(Schueler4Punkte!$N6="","",Schueler4Punkte!$N6)))))</f>
        <v/>
      </c>
      <c r="K59" s="38" t="str">
        <f>IF(Schueler5Punkte!$D$1=0,"",IF(Schueler5Punkte!$M6="F","f",IF($F59="","",IF(AND(J59&gt;0,Schueler5Punkte!$N6=""),"F",IF(Schueler5Punkte!$N6="","",Schueler5Punkte!$N6)))))</f>
        <v/>
      </c>
      <c r="L59" s="38" t="str">
        <f>IF(Schueler6Punkte!$D$1=0,"",IF(Schueler6Punkte!$M6="F","f",IF($F59="","",IF(AND(K59&gt;0,Schueler6Punkte!$N6=""),"F",IF(Schueler6Punkte!$N6="","",Schueler6Punkte!$N6)))))</f>
        <v/>
      </c>
      <c r="M59" s="38" t="str">
        <f>IF(Schueler7Punkte!$D$1=0,"",IF(Schueler7Punkte!$M6="F","f",IF($F59="","",IF(AND(L59&gt;0,Schueler7Punkte!$N6=""),"F",IF(Schueler7Punkte!$N6="","",Schueler7Punkte!$N6)))))</f>
        <v/>
      </c>
      <c r="N59" s="38" t="str">
        <f>IF(Schueler8Punkte!$D$1=0,"",IF(Schueler8Punkte!$M6="F","f",IF($F59="","",IF(AND(M59&gt;0,Schueler8Punkte!$N6=""),"F",IF(Schueler8Punkte!$N6="","",Schueler8Punkte!$N6)))))</f>
        <v/>
      </c>
      <c r="O59" s="38" t="str">
        <f>IF(Schueler9Punkte!$D$1=0,"",IF(Schueler9Punkte!$M6="F","f",IF($F59="","",IF(AND(N59&gt;0,Schueler9Punkte!$N6=""),"F",IF(Schueler9Punkte!$N6="","",Schueler9Punkte!$N6)))))</f>
        <v/>
      </c>
      <c r="P59" s="38" t="str">
        <f>IF(Schueler10Punkte!$D$1=0,"",IF(Schueler10Punkte!$M6="F","f",IF($F59="","",IF(AND(O59&gt;0,Schueler10Punkte!$N6=""),"F",IF(Schueler10Punkte!$N6="","",Schueler10Punkte!$N6)))))</f>
        <v/>
      </c>
      <c r="Q59" s="38" t="str">
        <f>IF(Schueler11Punkte!$D$1=0,"",IF(Schueler11Punkte!$M6="F","f",IF($F59="","",IF(AND(P59&gt;0,Schueler11Punkte!$N6=""),"F",IF(Schueler11Punkte!$N6="","",Schueler11Punkte!$N6)))))</f>
        <v/>
      </c>
      <c r="R59" s="38" t="str">
        <f>IF(Schueler12Punkte!$D$1=0,"",IF(Schueler12Punkte!$M6="F","f",IF($F59="","",IF(AND(Q59&gt;0,Schueler12Punkte!$N6=""),"F",IF(Schueler12Punkte!$N6="","",Schueler12Punkte!$N6)))))</f>
        <v/>
      </c>
      <c r="S59" s="38" t="str">
        <f>IF(Schueler13Punkte!$D$1=0,"",IF(Schueler13Punkte!$M6="F","f",IF($F59="","",IF(AND(R59&gt;0,Schueler13Punkte!$N6=""),"F",IF(Schueler13Punkte!$N6="","",Schueler13Punkte!$N6)))))</f>
        <v/>
      </c>
      <c r="T59" s="38" t="str">
        <f>IF(Schueler14Punkte!$D$1=0,"",IF(Schueler14Punkte!$M6="F","f",IF($F59="","",IF(AND(S59&gt;0,Schueler14Punkte!$N6=""),"F",IF(Schueler14Punkte!$N6="","",Schueler14Punkte!$N6)))))</f>
        <v/>
      </c>
      <c r="U59" s="38" t="str">
        <f>IF(Schueler15Punkte!$D$1=0,"",IF(Schueler15Punkte!$M6="F","f",IF($F59="","",IF(AND(T59&gt;0,Schueler15Punkte!$N6=""),"F",IF(Schueler15Punkte!$N6="","",Schueler15Punkte!$N6)))))</f>
        <v/>
      </c>
      <c r="V59" s="38" t="str">
        <f>IF(Schueler16Punkte!$D$1=0,"",IF(Schueler16Punkte!$M6="F","f",IF($F59="","",IF(AND(U59&gt;0,Schueler16Punkte!$N6=""),"F",IF(Schueler16Punkte!$N6="","",Schueler16Punkte!$N6)))))</f>
        <v/>
      </c>
      <c r="W59" s="38" t="str">
        <f>IF(Schueler17Punkte!$D$1=0,"",IF(Schueler17Punkte!$M6="F","f",IF($F59="","",IF(AND(V59&gt;0,Schueler17Punkte!$N6=""),"F",IF(Schueler17Punkte!$N6="","",Schueler17Punkte!$N6)))))</f>
        <v/>
      </c>
      <c r="X59" s="38" t="str">
        <f>IF(Schueler18Punkte!$D$1=0,"",IF(Schueler18Punkte!$M6="F","f",IF($F59="","",IF(AND(W59&gt;0,Schueler18Punkte!$N6=""),"F",IF(Schueler18Punkte!$N6="","",Schueler18Punkte!$N6)))))</f>
        <v/>
      </c>
      <c r="Y59" s="38" t="str">
        <f>IF(Schueler19Punkte!$D$1=0,"",IF(Schueler19Punkte!$M6="F","f",IF($F59="","",IF(AND(X59&gt;0,Schueler19Punkte!$N6=""),"F",IF(Schueler19Punkte!$N6="","",Schueler19Punkte!$N6)))))</f>
        <v/>
      </c>
      <c r="Z59" s="38" t="str">
        <f>IF(Schueler20Punkte!$D$1=0,"",IF(Schueler20Punkte!$M6="F","f",IF($F59="","",IF(AND(Y59&gt;0,Schueler20Punkte!$N6=""),"F",IF(Schueler20Punkte!$N6="","",Schueler20Punkte!$N6)))))</f>
        <v/>
      </c>
      <c r="AA59" s="38" t="str">
        <f>IF(Schueler21Punkte!$D$1=0,"",IF(Schueler21Punkte!$M6="F","f",IF($F59="","",IF(AND(Z59&gt;0,Schueler21Punkte!$N6=""),"F",IF(Schueler21Punkte!$N6="","",Schueler21Punkte!$N6)))))</f>
        <v/>
      </c>
      <c r="AB59" s="38" t="str">
        <f>IF(Schueler22Punkte!$D$1=0,"",IF(Schueler22Punkte!$M6="F","f",IF($F59="","",IF(AND(AA59&gt;0,Schueler22Punkte!$N6=""),"F",IF(Schueler22Punkte!$N6="","",Schueler22Punkte!$N6)))))</f>
        <v/>
      </c>
      <c r="AC59" s="38" t="str">
        <f>IF(Schueler23Punkte!$D$1=0,"",IF(Schueler23Punkte!$M6="F","f",IF($F59="","",IF(AND(AB59&gt;0,Schueler23Punkte!$N6=""),"F",IF(Schueler23Punkte!$N6="","",Schueler23Punkte!$N6)))))</f>
        <v/>
      </c>
      <c r="AD59" s="38" t="str">
        <f>IF(Schueler24Punkte!$D$1=0,"",IF(Schueler24Punkte!$M6="F","f",IF($F59="","",IF(AND(AC59&gt;0,Schueler24Punkte!$N6=""),"F",IF(Schueler24Punkte!$N6="","",Schueler24Punkte!$N6)))))</f>
        <v/>
      </c>
      <c r="AE59" s="38" t="str">
        <f>IF(Schueler25Punkte!$D$1=0,"",IF(Schueler25Punkte!$M6="F","f",IF($F59="","",IF(AND(AD59&gt;0,Schueler25Punkte!$N6=""),"F",IF(Schueler25Punkte!$N6="","",Schueler25Punkte!$N6)))))</f>
        <v/>
      </c>
      <c r="AF59" s="38" t="str">
        <f>IF(Schueler26Punkte!$D$1=0,"",IF(Schueler26Punkte!$M6="F","f",IF($F59="","",IF(AND(AE59&gt;0,Schueler26Punkte!$N6=""),"F",IF(Schueler26Punkte!$N6="","",Schueler26Punkte!$N6)))))</f>
        <v/>
      </c>
      <c r="AG59" s="38" t="str">
        <f>IF(Schueler27Punkte!$D$1=0,"",IF(Schueler27Punkte!$M6="F","f",IF($F59="","",IF(AND(AF59&gt;0,Schueler27Punkte!$N6=""),"F",IF(Schueler27Punkte!$N6="","",Schueler27Punkte!$N6)))))</f>
        <v/>
      </c>
      <c r="AH59" s="38" t="str">
        <f>IF(Schueler28Punkte!$D$1=0,"",IF(Schueler28Punkte!$M6="F","f",IF($F59="","",IF(AND(AG59&gt;0,Schueler28Punkte!$N6=""),"F",IF(Schueler28Punkte!$N6="","",Schueler28Punkte!$N6)))))</f>
        <v/>
      </c>
      <c r="AI59" s="38" t="str">
        <f>IF(Schueler29Punkte!$D$1=0,"",IF(Schueler29Punkte!$M6="F","f",IF($F59="","",IF(AND(AH59&gt;0,Schueler29Punkte!$N6=""),"F",IF(Schueler29Punkte!$N6="","",Schueler29Punkte!$N6)))))</f>
        <v/>
      </c>
      <c r="AJ59" s="38" t="str">
        <f>IF(Schueler30Punkte!$D$1=0,"",IF(Schueler30Punkte!$M6="F","f",IF($F59="","",IF(AND(AI59&gt;0,Schueler30Punkte!$N6=""),"F",IF(Schueler30Punkte!$N6="","",Schueler30Punkte!$N6)))))</f>
        <v/>
      </c>
      <c r="AK59" s="120" t="e">
        <f t="shared" si="8"/>
        <v>#DIV/0!</v>
      </c>
    </row>
    <row r="60" spans="1:41" s="12" customFormat="1" x14ac:dyDescent="0.25">
      <c r="A60" s="34">
        <v>6</v>
      </c>
      <c r="B60" s="52" t="s">
        <v>61</v>
      </c>
      <c r="C60" s="172"/>
      <c r="D60" s="173"/>
      <c r="E60" s="174"/>
      <c r="F60" s="143"/>
      <c r="G60" s="38" t="str">
        <f>IF(Schueler1Punkte!$D$1=0,"",IF(Schueler1Punkte!$M7="F","f",IF($F60="","",IF(AND(F60&gt;0,Schueler1Punkte!$N7=""),"F",IF(Schueler1Punkte!$N7="","",Schueler1Punkte!$N7)))))</f>
        <v/>
      </c>
      <c r="H60" s="38" t="str">
        <f>IF(Schueler2Punkte!$D$1=0,"",IF(Schueler2Punkte!$M7="F","f",IF($F60="","",IF(AND(G60&gt;0,Schueler2Punkte!$N7=""),"F",IF(Schueler2Punkte!$N7="","",Schueler2Punkte!$N7)))))</f>
        <v/>
      </c>
      <c r="I60" s="38" t="str">
        <f>IF(Schueler3Punkte!$D$1=0,"",IF(Schueler3Punkte!$M7="F","f",IF($F60="","",IF(AND(H60&gt;0,Schueler3Punkte!$N7=""),"F",IF(Schueler3Punkte!$N7="","",Schueler3Punkte!$N7)))))</f>
        <v/>
      </c>
      <c r="J60" s="38" t="str">
        <f>IF(Schueler4Punkte!$D$1=0,"",IF(Schueler4Punkte!$M7="F","f",IF($F60="","",IF(AND(I60&gt;0,Schueler4Punkte!$N7=""),"F",IF(Schueler4Punkte!$N7="","",Schueler4Punkte!$N7)))))</f>
        <v/>
      </c>
      <c r="K60" s="38" t="str">
        <f>IF(Schueler5Punkte!$D$1=0,"",IF(Schueler5Punkte!$M7="F","f",IF($F60="","",IF(AND(J60&gt;0,Schueler5Punkte!$N7=""),"F",IF(Schueler5Punkte!$N7="","",Schueler5Punkte!$N7)))))</f>
        <v/>
      </c>
      <c r="L60" s="38" t="str">
        <f>IF(Schueler6Punkte!$D$1=0,"",IF(Schueler6Punkte!$M7="F","f",IF($F60="","",IF(AND(K60&gt;0,Schueler6Punkte!$N7=""),"F",IF(Schueler6Punkte!$N7="","",Schueler6Punkte!$N7)))))</f>
        <v/>
      </c>
      <c r="M60" s="38" t="str">
        <f>IF(Schueler7Punkte!$D$1=0,"",IF(Schueler7Punkte!$M7="F","f",IF($F60="","",IF(AND(L60&gt;0,Schueler7Punkte!$N7=""),"F",IF(Schueler7Punkte!$N7="","",Schueler7Punkte!$N7)))))</f>
        <v/>
      </c>
      <c r="N60" s="38" t="str">
        <f>IF(Schueler8Punkte!$D$1=0,"",IF(Schueler8Punkte!$M7="F","f",IF($F60="","",IF(AND(M60&gt;0,Schueler8Punkte!$N7=""),"F",IF(Schueler8Punkte!$N7="","",Schueler8Punkte!$N7)))))</f>
        <v/>
      </c>
      <c r="O60" s="38" t="str">
        <f>IF(Schueler9Punkte!$D$1=0,"",IF(Schueler9Punkte!$M7="F","f",IF($F60="","",IF(AND(N60&gt;0,Schueler9Punkte!$N7=""),"F",IF(Schueler9Punkte!$N7="","",Schueler9Punkte!$N7)))))</f>
        <v/>
      </c>
      <c r="P60" s="38" t="str">
        <f>IF(Schueler10Punkte!$D$1=0,"",IF(Schueler10Punkte!$M7="F","f",IF($F60="","",IF(AND(O60&gt;0,Schueler10Punkte!$N7=""),"F",IF(Schueler10Punkte!$N7="","",Schueler10Punkte!$N7)))))</f>
        <v/>
      </c>
      <c r="Q60" s="38" t="str">
        <f>IF(Schueler11Punkte!$D$1=0,"",IF(Schueler11Punkte!$M7="F","f",IF($F60="","",IF(AND(P60&gt;0,Schueler11Punkte!$N7=""),"F",IF(Schueler11Punkte!$N7="","",Schueler11Punkte!$N7)))))</f>
        <v/>
      </c>
      <c r="R60" s="38" t="str">
        <f>IF(Schueler12Punkte!$D$1=0,"",IF(Schueler12Punkte!$M7="F","f",IF($F60="","",IF(AND(Q60&gt;0,Schueler12Punkte!$N7=""),"F",IF(Schueler12Punkte!$N7="","",Schueler12Punkte!$N7)))))</f>
        <v/>
      </c>
      <c r="S60" s="38" t="str">
        <f>IF(Schueler13Punkte!$D$1=0,"",IF(Schueler13Punkte!$M7="F","f",IF($F60="","",IF(AND(R60&gt;0,Schueler13Punkte!$N7=""),"F",IF(Schueler13Punkte!$N7="","",Schueler13Punkte!$N7)))))</f>
        <v/>
      </c>
      <c r="T60" s="38" t="str">
        <f>IF(Schueler14Punkte!$D$1=0,"",IF(Schueler14Punkte!$M7="F","f",IF($F60="","",IF(AND(S60&gt;0,Schueler14Punkte!$N7=""),"F",IF(Schueler14Punkte!$N7="","",Schueler14Punkte!$N7)))))</f>
        <v/>
      </c>
      <c r="U60" s="38" t="str">
        <f>IF(Schueler15Punkte!$D$1=0,"",IF(Schueler15Punkte!$M7="F","f",IF($F60="","",IF(AND(T60&gt;0,Schueler15Punkte!$N7=""),"F",IF(Schueler15Punkte!$N7="","",Schueler15Punkte!$N7)))))</f>
        <v/>
      </c>
      <c r="V60" s="38" t="str">
        <f>IF(Schueler16Punkte!$D$1=0,"",IF(Schueler16Punkte!$M7="F","f",IF($F60="","",IF(AND(U60&gt;0,Schueler16Punkte!$N7=""),"F",IF(Schueler16Punkte!$N7="","",Schueler16Punkte!$N7)))))</f>
        <v/>
      </c>
      <c r="W60" s="38" t="str">
        <f>IF(Schueler17Punkte!$D$1=0,"",IF(Schueler17Punkte!$M7="F","f",IF($F60="","",IF(AND(V60&gt;0,Schueler17Punkte!$N7=""),"F",IF(Schueler17Punkte!$N7="","",Schueler17Punkte!$N7)))))</f>
        <v/>
      </c>
      <c r="X60" s="38" t="str">
        <f>IF(Schueler18Punkte!$D$1=0,"",IF(Schueler18Punkte!$M7="F","f",IF($F60="","",IF(AND(W60&gt;0,Schueler18Punkte!$N7=""),"F",IF(Schueler18Punkte!$N7="","",Schueler18Punkte!$N7)))))</f>
        <v/>
      </c>
      <c r="Y60" s="38" t="str">
        <f>IF(Schueler19Punkte!$D$1=0,"",IF(Schueler19Punkte!$M7="F","f",IF($F60="","",IF(AND(X60&gt;0,Schueler19Punkte!$N7=""),"F",IF(Schueler19Punkte!$N7="","",Schueler19Punkte!$N7)))))</f>
        <v/>
      </c>
      <c r="Z60" s="38" t="str">
        <f>IF(Schueler20Punkte!$D$1=0,"",IF(Schueler20Punkte!$M7="F","f",IF($F60="","",IF(AND(Y60&gt;0,Schueler20Punkte!$N7=""),"F",IF(Schueler20Punkte!$N7="","",Schueler20Punkte!$N7)))))</f>
        <v/>
      </c>
      <c r="AA60" s="38" t="str">
        <f>IF(Schueler21Punkte!$D$1=0,"",IF(Schueler21Punkte!$M7="F","f",IF($F60="","",IF(AND(Z60&gt;0,Schueler21Punkte!$N7=""),"F",IF(Schueler21Punkte!$N7="","",Schueler21Punkte!$N7)))))</f>
        <v/>
      </c>
      <c r="AB60" s="38" t="str">
        <f>IF(Schueler22Punkte!$D$1=0,"",IF(Schueler22Punkte!$M7="F","f",IF($F60="","",IF(AND(AA60&gt;0,Schueler22Punkte!$N7=""),"F",IF(Schueler22Punkte!$N7="","",Schueler22Punkte!$N7)))))</f>
        <v/>
      </c>
      <c r="AC60" s="38" t="str">
        <f>IF(Schueler23Punkte!$D$1=0,"",IF(Schueler23Punkte!$M7="F","f",IF($F60="","",IF(AND(AB60&gt;0,Schueler23Punkte!$N7=""),"F",IF(Schueler23Punkte!$N7="","",Schueler23Punkte!$N7)))))</f>
        <v/>
      </c>
      <c r="AD60" s="38" t="str">
        <f>IF(Schueler24Punkte!$D$1=0,"",IF(Schueler24Punkte!$M7="F","f",IF($F60="","",IF(AND(AC60&gt;0,Schueler24Punkte!$N7=""),"F",IF(Schueler24Punkte!$N7="","",Schueler24Punkte!$N7)))))</f>
        <v/>
      </c>
      <c r="AE60" s="38" t="str">
        <f>IF(Schueler25Punkte!$D$1=0,"",IF(Schueler25Punkte!$M7="F","f",IF($F60="","",IF(AND(AD60&gt;0,Schueler25Punkte!$N7=""),"F",IF(Schueler25Punkte!$N7="","",Schueler25Punkte!$N7)))))</f>
        <v/>
      </c>
      <c r="AF60" s="38" t="str">
        <f>IF(Schueler26Punkte!$D$1=0,"",IF(Schueler26Punkte!$M7="F","f",IF($F60="","",IF(AND(AE60&gt;0,Schueler26Punkte!$N7=""),"F",IF(Schueler26Punkte!$N7="","",Schueler26Punkte!$N7)))))</f>
        <v/>
      </c>
      <c r="AG60" s="38" t="str">
        <f>IF(Schueler27Punkte!$D$1=0,"",IF(Schueler27Punkte!$M7="F","f",IF($F60="","",IF(AND(AF60&gt;0,Schueler27Punkte!$N7=""),"F",IF(Schueler27Punkte!$N7="","",Schueler27Punkte!$N7)))))</f>
        <v/>
      </c>
      <c r="AH60" s="38" t="str">
        <f>IF(Schueler28Punkte!$D$1=0,"",IF(Schueler28Punkte!$M7="F","f",IF($F60="","",IF(AND(AG60&gt;0,Schueler28Punkte!$N7=""),"F",IF(Schueler28Punkte!$N7="","",Schueler28Punkte!$N7)))))</f>
        <v/>
      </c>
      <c r="AI60" s="38" t="str">
        <f>IF(Schueler29Punkte!$D$1=0,"",IF(Schueler29Punkte!$M7="F","f",IF($F60="","",IF(AND(AH60&gt;0,Schueler29Punkte!$N7=""),"F",IF(Schueler29Punkte!$N7="","",Schueler29Punkte!$N7)))))</f>
        <v/>
      </c>
      <c r="AJ60" s="38" t="str">
        <f>IF(Schueler30Punkte!$D$1=0,"",IF(Schueler30Punkte!$M7="F","f",IF($F60="","",IF(AND(AI60&gt;0,Schueler30Punkte!$N7=""),"F",IF(Schueler30Punkte!$N7="","",Schueler30Punkte!$N7)))))</f>
        <v/>
      </c>
      <c r="AK60" s="120" t="e">
        <f t="shared" si="8"/>
        <v>#DIV/0!</v>
      </c>
    </row>
    <row r="61" spans="1:41" s="12" customFormat="1" x14ac:dyDescent="0.25">
      <c r="A61" s="34">
        <v>7</v>
      </c>
      <c r="B61" s="52" t="s">
        <v>62</v>
      </c>
      <c r="C61" s="172"/>
      <c r="D61" s="173"/>
      <c r="E61" s="174"/>
      <c r="F61" s="143"/>
      <c r="G61" s="38" t="str">
        <f>IF(Schueler1Punkte!$D$1=0,"",IF(Schueler1Punkte!$M8="F","f",IF($F61="","",IF(AND(F61&gt;0,Schueler1Punkte!$N8=""),"F",IF(Schueler1Punkte!$N8="","",Schueler1Punkte!$N8)))))</f>
        <v/>
      </c>
      <c r="H61" s="38" t="str">
        <f>IF(Schueler2Punkte!$D$1=0,"",IF(Schueler2Punkte!$M8="F","f",IF($F61="","",IF(AND(G61&gt;0,Schueler2Punkte!$N8=""),"F",IF(Schueler2Punkte!$N8="","",Schueler2Punkte!$N8)))))</f>
        <v/>
      </c>
      <c r="I61" s="38" t="str">
        <f>IF(Schueler3Punkte!$D$1=0,"",IF(Schueler3Punkte!$M8="F","f",IF($F61="","",IF(AND(H61&gt;0,Schueler3Punkte!$N8=""),"F",IF(Schueler3Punkte!$N8="","",Schueler3Punkte!$N8)))))</f>
        <v/>
      </c>
      <c r="J61" s="38" t="str">
        <f>IF(Schueler4Punkte!$D$1=0,"",IF(Schueler4Punkte!$M8="F","f",IF($F61="","",IF(AND(I61&gt;0,Schueler4Punkte!$N8=""),"F",IF(Schueler4Punkte!$N8="","",Schueler4Punkte!$N8)))))</f>
        <v/>
      </c>
      <c r="K61" s="38" t="str">
        <f>IF(Schueler5Punkte!$D$1=0,"",IF(Schueler5Punkte!$M8="F","f",IF($F61="","",IF(AND(J61&gt;0,Schueler5Punkte!$N8=""),"F",IF(Schueler5Punkte!$N8="","",Schueler5Punkte!$N8)))))</f>
        <v/>
      </c>
      <c r="L61" s="38" t="str">
        <f>IF(Schueler6Punkte!$D$1=0,"",IF(Schueler6Punkte!$M8="F","f",IF($F61="","",IF(AND(K61&gt;0,Schueler6Punkte!$N8=""),"F",IF(Schueler6Punkte!$N8="","",Schueler6Punkte!$N8)))))</f>
        <v/>
      </c>
      <c r="M61" s="38" t="str">
        <f>IF(Schueler7Punkte!$D$1=0,"",IF(Schueler7Punkte!$M8="F","f",IF($F61="","",IF(AND(L61&gt;0,Schueler7Punkte!$N8=""),"F",IF(Schueler7Punkte!$N8="","",Schueler7Punkte!$N8)))))</f>
        <v/>
      </c>
      <c r="N61" s="38" t="str">
        <f>IF(Schueler8Punkte!$D$1=0,"",IF(Schueler8Punkte!$M8="F","f",IF($F61="","",IF(AND(M61&gt;0,Schueler8Punkte!$N8=""),"F",IF(Schueler8Punkte!$N8="","",Schueler8Punkte!$N8)))))</f>
        <v/>
      </c>
      <c r="O61" s="38" t="str">
        <f>IF(Schueler9Punkte!$D$1=0,"",IF(Schueler9Punkte!$M8="F","f",IF($F61="","",IF(AND(N61&gt;0,Schueler9Punkte!$N8=""),"F",IF(Schueler9Punkte!$N8="","",Schueler9Punkte!$N8)))))</f>
        <v/>
      </c>
      <c r="P61" s="38" t="str">
        <f>IF(Schueler10Punkte!$D$1=0,"",IF(Schueler10Punkte!$M8="F","f",IF($F61="","",IF(AND(O61&gt;0,Schueler10Punkte!$N8=""),"F",IF(Schueler10Punkte!$N8="","",Schueler10Punkte!$N8)))))</f>
        <v/>
      </c>
      <c r="Q61" s="38" t="str">
        <f>IF(Schueler11Punkte!$D$1=0,"",IF(Schueler11Punkte!$M8="F","f",IF($F61="","",IF(AND(P61&gt;0,Schueler11Punkte!$N8=""),"F",IF(Schueler11Punkte!$N8="","",Schueler11Punkte!$N8)))))</f>
        <v/>
      </c>
      <c r="R61" s="38" t="str">
        <f>IF(Schueler12Punkte!$D$1=0,"",IF(Schueler12Punkte!$M8="F","f",IF($F61="","",IF(AND(Q61&gt;0,Schueler12Punkte!$N8=""),"F",IF(Schueler12Punkte!$N8="","",Schueler12Punkte!$N8)))))</f>
        <v/>
      </c>
      <c r="S61" s="38" t="str">
        <f>IF(Schueler13Punkte!$D$1=0,"",IF(Schueler13Punkte!$M8="F","f",IF($F61="","",IF(AND(R61&gt;0,Schueler13Punkte!$N8=""),"F",IF(Schueler13Punkte!$N8="","",Schueler13Punkte!$N8)))))</f>
        <v/>
      </c>
      <c r="T61" s="38" t="str">
        <f>IF(Schueler14Punkte!$D$1=0,"",IF(Schueler14Punkte!$M8="F","f",IF($F61="","",IF(AND(S61&gt;0,Schueler14Punkte!$N8=""),"F",IF(Schueler14Punkte!$N8="","",Schueler14Punkte!$N8)))))</f>
        <v/>
      </c>
      <c r="U61" s="38" t="str">
        <f>IF(Schueler15Punkte!$D$1=0,"",IF(Schueler15Punkte!$M8="F","f",IF($F61="","",IF(AND(T61&gt;0,Schueler15Punkte!$N8=""),"F",IF(Schueler15Punkte!$N8="","",Schueler15Punkte!$N8)))))</f>
        <v/>
      </c>
      <c r="V61" s="38" t="str">
        <f>IF(Schueler16Punkte!$D$1=0,"",IF(Schueler16Punkte!$M8="F","f",IF($F61="","",IF(AND(U61&gt;0,Schueler16Punkte!$N8=""),"F",IF(Schueler16Punkte!$N8="","",Schueler16Punkte!$N8)))))</f>
        <v/>
      </c>
      <c r="W61" s="38" t="str">
        <f>IF(Schueler17Punkte!$D$1=0,"",IF(Schueler17Punkte!$M8="F","f",IF($F61="","",IF(AND(V61&gt;0,Schueler17Punkte!$N8=""),"F",IF(Schueler17Punkte!$N8="","",Schueler17Punkte!$N8)))))</f>
        <v/>
      </c>
      <c r="X61" s="38" t="str">
        <f>IF(Schueler18Punkte!$D$1=0,"",IF(Schueler18Punkte!$M8="F","f",IF($F61="","",IF(AND(W61&gt;0,Schueler18Punkte!$N8=""),"F",IF(Schueler18Punkte!$N8="","",Schueler18Punkte!$N8)))))</f>
        <v/>
      </c>
      <c r="Y61" s="38" t="str">
        <f>IF(Schueler19Punkte!$D$1=0,"",IF(Schueler19Punkte!$M8="F","f",IF($F61="","",IF(AND(X61&gt;0,Schueler19Punkte!$N8=""),"F",IF(Schueler19Punkte!$N8="","",Schueler19Punkte!$N8)))))</f>
        <v/>
      </c>
      <c r="Z61" s="38" t="str">
        <f>IF(Schueler20Punkte!$D$1=0,"",IF(Schueler20Punkte!$M8="F","f",IF($F61="","",IF(AND(Y61&gt;0,Schueler20Punkte!$N8=""),"F",IF(Schueler20Punkte!$N8="","",Schueler20Punkte!$N8)))))</f>
        <v/>
      </c>
      <c r="AA61" s="38" t="str">
        <f>IF(Schueler21Punkte!$D$1=0,"",IF(Schueler21Punkte!$M8="F","f",IF($F61="","",IF(AND(Z61&gt;0,Schueler21Punkte!$N8=""),"F",IF(Schueler21Punkte!$N8="","",Schueler21Punkte!$N8)))))</f>
        <v/>
      </c>
      <c r="AB61" s="38" t="str">
        <f>IF(Schueler22Punkte!$D$1=0,"",IF(Schueler22Punkte!$M8="F","f",IF($F61="","",IF(AND(AA61&gt;0,Schueler22Punkte!$N8=""),"F",IF(Schueler22Punkte!$N8="","",Schueler22Punkte!$N8)))))</f>
        <v/>
      </c>
      <c r="AC61" s="38" t="str">
        <f>IF(Schueler23Punkte!$D$1=0,"",IF(Schueler23Punkte!$M8="F","f",IF($F61="","",IF(AND(AB61&gt;0,Schueler23Punkte!$N8=""),"F",IF(Schueler23Punkte!$N8="","",Schueler23Punkte!$N8)))))</f>
        <v/>
      </c>
      <c r="AD61" s="38" t="str">
        <f>IF(Schueler24Punkte!$D$1=0,"",IF(Schueler24Punkte!$M8="F","f",IF($F61="","",IF(AND(AC61&gt;0,Schueler24Punkte!$N8=""),"F",IF(Schueler24Punkte!$N8="","",Schueler24Punkte!$N8)))))</f>
        <v/>
      </c>
      <c r="AE61" s="38" t="str">
        <f>IF(Schueler25Punkte!$D$1=0,"",IF(Schueler25Punkte!$M8="F","f",IF($F61="","",IF(AND(AD61&gt;0,Schueler25Punkte!$N8=""),"F",IF(Schueler25Punkte!$N8="","",Schueler25Punkte!$N8)))))</f>
        <v/>
      </c>
      <c r="AF61" s="38" t="str">
        <f>IF(Schueler26Punkte!$D$1=0,"",IF(Schueler26Punkte!$M8="F","f",IF($F61="","",IF(AND(AE61&gt;0,Schueler26Punkte!$N8=""),"F",IF(Schueler26Punkte!$N8="","",Schueler26Punkte!$N8)))))</f>
        <v/>
      </c>
      <c r="AG61" s="38" t="str">
        <f>IF(Schueler27Punkte!$D$1=0,"",IF(Schueler27Punkte!$M8="F","f",IF($F61="","",IF(AND(AF61&gt;0,Schueler27Punkte!$N8=""),"F",IF(Schueler27Punkte!$N8="","",Schueler27Punkte!$N8)))))</f>
        <v/>
      </c>
      <c r="AH61" s="38" t="str">
        <f>IF(Schueler28Punkte!$D$1=0,"",IF(Schueler28Punkte!$M8="F","f",IF($F61="","",IF(AND(AG61&gt;0,Schueler28Punkte!$N8=""),"F",IF(Schueler28Punkte!$N8="","",Schueler28Punkte!$N8)))))</f>
        <v/>
      </c>
      <c r="AI61" s="38" t="str">
        <f>IF(Schueler29Punkte!$D$1=0,"",IF(Schueler29Punkte!$M8="F","f",IF($F61="","",IF(AND(AH61&gt;0,Schueler29Punkte!$N8=""),"F",IF(Schueler29Punkte!$N8="","",Schueler29Punkte!$N8)))))</f>
        <v/>
      </c>
      <c r="AJ61" s="38" t="str">
        <f>IF(Schueler30Punkte!$D$1=0,"",IF(Schueler30Punkte!$M8="F","f",IF($F61="","",IF(AND(AI61&gt;0,Schueler30Punkte!$N8=""),"F",IF(Schueler30Punkte!$N8="","",Schueler30Punkte!$N8)))))</f>
        <v/>
      </c>
      <c r="AK61" s="120" t="e">
        <f t="shared" si="8"/>
        <v>#DIV/0!</v>
      </c>
    </row>
    <row r="62" spans="1:41" s="12" customFormat="1" x14ac:dyDescent="0.25">
      <c r="A62" s="34">
        <v>8</v>
      </c>
      <c r="B62" s="52" t="s">
        <v>63</v>
      </c>
      <c r="C62" s="172"/>
      <c r="D62" s="173"/>
      <c r="E62" s="174"/>
      <c r="F62" s="143"/>
      <c r="G62" s="38" t="str">
        <f>IF(Schueler1Punkte!$D$1=0,"",IF(Schueler1Punkte!$M9="F","f",IF($F62="","",IF(AND(F62&gt;0,Schueler1Punkte!$N9=""),"F",IF(Schueler1Punkte!$N9="","",Schueler1Punkte!$N9)))))</f>
        <v/>
      </c>
      <c r="H62" s="38" t="str">
        <f>IF(Schueler2Punkte!$D$1=0,"",IF(Schueler2Punkte!$M9="F","f",IF($F62="","",IF(AND(G62&gt;0,Schueler2Punkte!$N9=""),"F",IF(Schueler2Punkte!$N9="","",Schueler2Punkte!$N9)))))</f>
        <v/>
      </c>
      <c r="I62" s="38" t="str">
        <f>IF(Schueler3Punkte!$D$1=0,"",IF(Schueler3Punkte!$M9="F","f",IF($F62="","",IF(AND(H62&gt;0,Schueler3Punkte!$N9=""),"F",IF(Schueler3Punkte!$N9="","",Schueler3Punkte!$N9)))))</f>
        <v/>
      </c>
      <c r="J62" s="38" t="str">
        <f>IF(Schueler4Punkte!$D$1=0,"",IF(Schueler4Punkte!$M9="F","f",IF($F62="","",IF(AND(I62&gt;0,Schueler4Punkte!$N9=""),"F",IF(Schueler4Punkte!$N9="","",Schueler4Punkte!$N9)))))</f>
        <v/>
      </c>
      <c r="K62" s="38" t="str">
        <f>IF(Schueler5Punkte!$D$1=0,"",IF(Schueler5Punkte!$M9="F","f",IF($F62="","",IF(AND(J62&gt;0,Schueler5Punkte!$N9=""),"F",IF(Schueler5Punkte!$N9="","",Schueler5Punkte!$N9)))))</f>
        <v/>
      </c>
      <c r="L62" s="38" t="str">
        <f>IF(Schueler6Punkte!$D$1=0,"",IF(Schueler6Punkte!$M9="F","f",IF($F62="","",IF(AND(K62&gt;0,Schueler6Punkte!$N9=""),"F",IF(Schueler6Punkte!$N9="","",Schueler6Punkte!$N9)))))</f>
        <v/>
      </c>
      <c r="M62" s="38" t="str">
        <f>IF(Schueler7Punkte!$D$1=0,"",IF(Schueler7Punkte!$M9="F","f",IF($F62="","",IF(AND(L62&gt;0,Schueler7Punkte!$N9=""),"F",IF(Schueler7Punkte!$N9="","",Schueler7Punkte!$N9)))))</f>
        <v/>
      </c>
      <c r="N62" s="38" t="str">
        <f>IF(Schueler8Punkte!$D$1=0,"",IF(Schueler8Punkte!$M9="F","f",IF($F62="","",IF(AND(M62&gt;0,Schueler8Punkte!$N9=""),"F",IF(Schueler8Punkte!$N9="","",Schueler8Punkte!$N9)))))</f>
        <v/>
      </c>
      <c r="O62" s="38" t="str">
        <f>IF(Schueler9Punkte!$D$1=0,"",IF(Schueler9Punkte!$M9="F","f",IF($F62="","",IF(AND(N62&gt;0,Schueler9Punkte!$N9=""),"F",IF(Schueler9Punkte!$N9="","",Schueler9Punkte!$N9)))))</f>
        <v/>
      </c>
      <c r="P62" s="38" t="str">
        <f>IF(Schueler10Punkte!$D$1=0,"",IF(Schueler10Punkte!$M9="F","f",IF($F62="","",IF(AND(O62&gt;0,Schueler10Punkte!$N9=""),"F",IF(Schueler10Punkte!$N9="","",Schueler10Punkte!$N9)))))</f>
        <v/>
      </c>
      <c r="Q62" s="38" t="str">
        <f>IF(Schueler11Punkte!$D$1=0,"",IF(Schueler11Punkte!$M9="F","f",IF($F62="","",IF(AND(P62&gt;0,Schueler11Punkte!$N9=""),"F",IF(Schueler11Punkte!$N9="","",Schueler11Punkte!$N9)))))</f>
        <v/>
      </c>
      <c r="R62" s="38" t="str">
        <f>IF(Schueler12Punkte!$D$1=0,"",IF(Schueler12Punkte!$M9="F","f",IF($F62="","",IF(AND(Q62&gt;0,Schueler12Punkte!$N9=""),"F",IF(Schueler12Punkte!$N9="","",Schueler12Punkte!$N9)))))</f>
        <v/>
      </c>
      <c r="S62" s="38" t="str">
        <f>IF(Schueler13Punkte!$D$1=0,"",IF(Schueler13Punkte!$M9="F","f",IF($F62="","",IF(AND(R62&gt;0,Schueler13Punkte!$N9=""),"F",IF(Schueler13Punkte!$N9="","",Schueler13Punkte!$N9)))))</f>
        <v/>
      </c>
      <c r="T62" s="38" t="str">
        <f>IF(Schueler14Punkte!$D$1=0,"",IF(Schueler14Punkte!$M9="F","f",IF($F62="","",IF(AND(S62&gt;0,Schueler14Punkte!$N9=""),"F",IF(Schueler14Punkte!$N9="","",Schueler14Punkte!$N9)))))</f>
        <v/>
      </c>
      <c r="U62" s="38" t="str">
        <f>IF(Schueler15Punkte!$D$1=0,"",IF(Schueler15Punkte!$M9="F","f",IF($F62="","",IF(AND(T62&gt;0,Schueler15Punkte!$N9=""),"F",IF(Schueler15Punkte!$N9="","",Schueler15Punkte!$N9)))))</f>
        <v/>
      </c>
      <c r="V62" s="38" t="str">
        <f>IF(Schueler16Punkte!$D$1=0,"",IF(Schueler16Punkte!$M9="F","f",IF($F62="","",IF(AND(U62&gt;0,Schueler16Punkte!$N9=""),"F",IF(Schueler16Punkte!$N9="","",Schueler16Punkte!$N9)))))</f>
        <v/>
      </c>
      <c r="W62" s="38" t="str">
        <f>IF(Schueler17Punkte!$D$1=0,"",IF(Schueler17Punkte!$M9="F","f",IF($F62="","",IF(AND(V62&gt;0,Schueler17Punkte!$N9=""),"F",IF(Schueler17Punkte!$N9="","",Schueler17Punkte!$N9)))))</f>
        <v/>
      </c>
      <c r="X62" s="38" t="str">
        <f>IF(Schueler18Punkte!$D$1=0,"",IF(Schueler18Punkte!$M9="F","f",IF($F62="","",IF(AND(W62&gt;0,Schueler18Punkte!$N9=""),"F",IF(Schueler18Punkte!$N9="","",Schueler18Punkte!$N9)))))</f>
        <v/>
      </c>
      <c r="Y62" s="38" t="str">
        <f>IF(Schueler19Punkte!$D$1=0,"",IF(Schueler19Punkte!$M9="F","f",IF($F62="","",IF(AND(X62&gt;0,Schueler19Punkte!$N9=""),"F",IF(Schueler19Punkte!$N9="","",Schueler19Punkte!$N9)))))</f>
        <v/>
      </c>
      <c r="Z62" s="38" t="str">
        <f>IF(Schueler20Punkte!$D$1=0,"",IF(Schueler20Punkte!$M9="F","f",IF($F62="","",IF(AND(Y62&gt;0,Schueler20Punkte!$N9=""),"F",IF(Schueler20Punkte!$N9="","",Schueler20Punkte!$N9)))))</f>
        <v/>
      </c>
      <c r="AA62" s="38" t="str">
        <f>IF(Schueler21Punkte!$D$1=0,"",IF(Schueler21Punkte!$M9="F","f",IF($F62="","",IF(AND(Z62&gt;0,Schueler21Punkte!$N9=""),"F",IF(Schueler21Punkte!$N9="","",Schueler21Punkte!$N9)))))</f>
        <v/>
      </c>
      <c r="AB62" s="38" t="str">
        <f>IF(Schueler22Punkte!$D$1=0,"",IF(Schueler22Punkte!$M9="F","f",IF($F62="","",IF(AND(AA62&gt;0,Schueler22Punkte!$N9=""),"F",IF(Schueler22Punkte!$N9="","",Schueler22Punkte!$N9)))))</f>
        <v/>
      </c>
      <c r="AC62" s="38" t="str">
        <f>IF(Schueler23Punkte!$D$1=0,"",IF(Schueler23Punkte!$M9="F","f",IF($F62="","",IF(AND(AB62&gt;0,Schueler23Punkte!$N9=""),"F",IF(Schueler23Punkte!$N9="","",Schueler23Punkte!$N9)))))</f>
        <v/>
      </c>
      <c r="AD62" s="38" t="str">
        <f>IF(Schueler24Punkte!$D$1=0,"",IF(Schueler24Punkte!$M9="F","f",IF($F62="","",IF(AND(AC62&gt;0,Schueler24Punkte!$N9=""),"F",IF(Schueler24Punkte!$N9="","",Schueler24Punkte!$N9)))))</f>
        <v/>
      </c>
      <c r="AE62" s="38" t="str">
        <f>IF(Schueler25Punkte!$D$1=0,"",IF(Schueler25Punkte!$M9="F","f",IF($F62="","",IF(AND(AD62&gt;0,Schueler25Punkte!$N9=""),"F",IF(Schueler25Punkte!$N9="","",Schueler25Punkte!$N9)))))</f>
        <v/>
      </c>
      <c r="AF62" s="38" t="str">
        <f>IF(Schueler26Punkte!$D$1=0,"",IF(Schueler26Punkte!$M9="F","f",IF($F62="","",IF(AND(AE62&gt;0,Schueler26Punkte!$N9=""),"F",IF(Schueler26Punkte!$N9="","",Schueler26Punkte!$N9)))))</f>
        <v/>
      </c>
      <c r="AG62" s="38" t="str">
        <f>IF(Schueler27Punkte!$D$1=0,"",IF(Schueler27Punkte!$M9="F","f",IF($F62="","",IF(AND(AF62&gt;0,Schueler27Punkte!$N9=""),"F",IF(Schueler27Punkte!$N9="","",Schueler27Punkte!$N9)))))</f>
        <v/>
      </c>
      <c r="AH62" s="38" t="str">
        <f>IF(Schueler28Punkte!$D$1=0,"",IF(Schueler28Punkte!$M9="F","f",IF($F62="","",IF(AND(AG62&gt;0,Schueler28Punkte!$N9=""),"F",IF(Schueler28Punkte!$N9="","",Schueler28Punkte!$N9)))))</f>
        <v/>
      </c>
      <c r="AI62" s="38" t="str">
        <f>IF(Schueler29Punkte!$D$1=0,"",IF(Schueler29Punkte!$M9="F","f",IF($F62="","",IF(AND(AH62&gt;0,Schueler29Punkte!$N9=""),"F",IF(Schueler29Punkte!$N9="","",Schueler29Punkte!$N9)))))</f>
        <v/>
      </c>
      <c r="AJ62" s="38" t="str">
        <f>IF(Schueler30Punkte!$D$1=0,"",IF(Schueler30Punkte!$M9="F","f",IF($F62="","",IF(AND(AI62&gt;0,Schueler30Punkte!$N9=""),"F",IF(Schueler30Punkte!$N9="","",Schueler30Punkte!$N9)))))</f>
        <v/>
      </c>
      <c r="AK62" s="120" t="e">
        <f t="shared" si="8"/>
        <v>#DIV/0!</v>
      </c>
    </row>
    <row r="63" spans="1:41" s="12" customFormat="1" x14ac:dyDescent="0.25">
      <c r="A63" s="34">
        <v>9</v>
      </c>
      <c r="B63" s="52" t="s">
        <v>64</v>
      </c>
      <c r="C63" s="172"/>
      <c r="D63" s="173"/>
      <c r="E63" s="174"/>
      <c r="F63" s="143"/>
      <c r="G63" s="38" t="str">
        <f>IF(Schueler1Punkte!$D$1=0,"",IF(Schueler1Punkte!$M10="F","f",IF($F63="","",IF(AND(F63&gt;0,Schueler1Punkte!$N10=""),"F",IF(Schueler1Punkte!$N10="","",Schueler1Punkte!$N10)))))</f>
        <v/>
      </c>
      <c r="H63" s="38" t="str">
        <f>IF(Schueler2Punkte!$D$1=0,"",IF(Schueler2Punkte!$M10="F","f",IF($F63="","",IF(AND(G63&gt;0,Schueler2Punkte!$N10=""),"F",IF(Schueler2Punkte!$N10="","",Schueler2Punkte!$N10)))))</f>
        <v/>
      </c>
      <c r="I63" s="38" t="str">
        <f>IF(Schueler3Punkte!$D$1=0,"",IF(Schueler3Punkte!$M10="F","f",IF($F63="","",IF(AND(H63&gt;0,Schueler3Punkte!$N10=""),"F",IF(Schueler3Punkte!$N10="","",Schueler3Punkte!$N10)))))</f>
        <v/>
      </c>
      <c r="J63" s="38" t="str">
        <f>IF(Schueler4Punkte!$D$1=0,"",IF(Schueler4Punkte!$M10="F","f",IF($F63="","",IF(AND(I63&gt;0,Schueler4Punkte!$N10=""),"F",IF(Schueler4Punkte!$N10="","",Schueler4Punkte!$N10)))))</f>
        <v/>
      </c>
      <c r="K63" s="38" t="str">
        <f>IF(Schueler5Punkte!$D$1=0,"",IF(Schueler5Punkte!$M10="F","f",IF($F63="","",IF(AND(J63&gt;0,Schueler5Punkte!$N10=""),"F",IF(Schueler5Punkte!$N10="","",Schueler5Punkte!$N10)))))</f>
        <v/>
      </c>
      <c r="L63" s="38" t="str">
        <f>IF(Schueler6Punkte!$D$1=0,"",IF(Schueler6Punkte!$M10="F","f",IF($F63="","",IF(AND(K63&gt;0,Schueler6Punkte!$N10=""),"F",IF(Schueler6Punkte!$N10="","",Schueler6Punkte!$N10)))))</f>
        <v/>
      </c>
      <c r="M63" s="38" t="str">
        <f>IF(Schueler7Punkte!$D$1=0,"",IF(Schueler7Punkte!$M10="F","f",IF($F63="","",IF(AND(L63&gt;0,Schueler7Punkte!$N10=""),"F",IF(Schueler7Punkte!$N10="","",Schueler7Punkte!$N10)))))</f>
        <v/>
      </c>
      <c r="N63" s="38" t="str">
        <f>IF(Schueler8Punkte!$D$1=0,"",IF(Schueler8Punkte!$M10="F","f",IF($F63="","",IF(AND(M63&gt;0,Schueler8Punkte!$N10=""),"F",IF(Schueler8Punkte!$N10="","",Schueler8Punkte!$N10)))))</f>
        <v/>
      </c>
      <c r="O63" s="38" t="str">
        <f>IF(Schueler9Punkte!$D$1=0,"",IF(Schueler9Punkte!$M10="F","f",IF($F63="","",IF(AND(N63&gt;0,Schueler9Punkte!$N10=""),"F",IF(Schueler9Punkte!$N10="","",Schueler9Punkte!$N10)))))</f>
        <v/>
      </c>
      <c r="P63" s="38" t="str">
        <f>IF(Schueler10Punkte!$D$1=0,"",IF(Schueler10Punkte!$M10="F","f",IF($F63="","",IF(AND(O63&gt;0,Schueler10Punkte!$N10=""),"F",IF(Schueler10Punkte!$N10="","",Schueler10Punkte!$N10)))))</f>
        <v/>
      </c>
      <c r="Q63" s="38" t="str">
        <f>IF(Schueler11Punkte!$D$1=0,"",IF(Schueler11Punkte!$M10="F","f",IF($F63="","",IF(AND(P63&gt;0,Schueler11Punkte!$N10=""),"F",IF(Schueler11Punkte!$N10="","",Schueler11Punkte!$N10)))))</f>
        <v/>
      </c>
      <c r="R63" s="38" t="str">
        <f>IF(Schueler12Punkte!$D$1=0,"",IF(Schueler12Punkte!$M10="F","f",IF($F63="","",IF(AND(Q63&gt;0,Schueler12Punkte!$N10=""),"F",IF(Schueler12Punkte!$N10="","",Schueler12Punkte!$N10)))))</f>
        <v/>
      </c>
      <c r="S63" s="38" t="str">
        <f>IF(Schueler13Punkte!$D$1=0,"",IF(Schueler13Punkte!$M10="F","f",IF($F63="","",IF(AND(R63&gt;0,Schueler13Punkte!$N10=""),"F",IF(Schueler13Punkte!$N10="","",Schueler13Punkte!$N10)))))</f>
        <v/>
      </c>
      <c r="T63" s="38" t="str">
        <f>IF(Schueler14Punkte!$D$1=0,"",IF(Schueler14Punkte!$M10="F","f",IF($F63="","",IF(AND(S63&gt;0,Schueler14Punkte!$N10=""),"F",IF(Schueler14Punkte!$N10="","",Schueler14Punkte!$N10)))))</f>
        <v/>
      </c>
      <c r="U63" s="38" t="str">
        <f>IF(Schueler15Punkte!$D$1=0,"",IF(Schueler15Punkte!$M10="F","f",IF($F63="","",IF(AND(T63&gt;0,Schueler15Punkte!$N10=""),"F",IF(Schueler15Punkte!$N10="","",Schueler15Punkte!$N10)))))</f>
        <v/>
      </c>
      <c r="V63" s="38" t="str">
        <f>IF(Schueler16Punkte!$D$1=0,"",IF(Schueler16Punkte!$M10="F","f",IF($F63="","",IF(AND(U63&gt;0,Schueler16Punkte!$N10=""),"F",IF(Schueler16Punkte!$N10="","",Schueler16Punkte!$N10)))))</f>
        <v/>
      </c>
      <c r="W63" s="38" t="str">
        <f>IF(Schueler17Punkte!$D$1=0,"",IF(Schueler17Punkte!$M10="F","f",IF($F63="","",IF(AND(V63&gt;0,Schueler17Punkte!$N10=""),"F",IF(Schueler17Punkte!$N10="","",Schueler17Punkte!$N10)))))</f>
        <v/>
      </c>
      <c r="X63" s="38" t="str">
        <f>IF(Schueler18Punkte!$D$1=0,"",IF(Schueler18Punkte!$M10="F","f",IF($F63="","",IF(AND(W63&gt;0,Schueler18Punkte!$N10=""),"F",IF(Schueler18Punkte!$N10="","",Schueler18Punkte!$N10)))))</f>
        <v/>
      </c>
      <c r="Y63" s="38" t="str">
        <f>IF(Schueler19Punkte!$D$1=0,"",IF(Schueler19Punkte!$M10="F","f",IF($F63="","",IF(AND(X63&gt;0,Schueler19Punkte!$N10=""),"F",IF(Schueler19Punkte!$N10="","",Schueler19Punkte!$N10)))))</f>
        <v/>
      </c>
      <c r="Z63" s="38" t="str">
        <f>IF(Schueler20Punkte!$D$1=0,"",IF(Schueler20Punkte!$M10="F","f",IF($F63="","",IF(AND(Y63&gt;0,Schueler20Punkte!$N10=""),"F",IF(Schueler20Punkte!$N10="","",Schueler20Punkte!$N10)))))</f>
        <v/>
      </c>
      <c r="AA63" s="38" t="str">
        <f>IF(Schueler21Punkte!$D$1=0,"",IF(Schueler21Punkte!$M10="F","f",IF($F63="","",IF(AND(Z63&gt;0,Schueler21Punkte!$N10=""),"F",IF(Schueler21Punkte!$N10="","",Schueler21Punkte!$N10)))))</f>
        <v/>
      </c>
      <c r="AB63" s="38" t="str">
        <f>IF(Schueler22Punkte!$D$1=0,"",IF(Schueler22Punkte!$M10="F","f",IF($F63="","",IF(AND(AA63&gt;0,Schueler22Punkte!$N10=""),"F",IF(Schueler22Punkte!$N10="","",Schueler22Punkte!$N10)))))</f>
        <v/>
      </c>
      <c r="AC63" s="38" t="str">
        <f>IF(Schueler23Punkte!$D$1=0,"",IF(Schueler23Punkte!$M10="F","f",IF($F63="","",IF(AND(AB63&gt;0,Schueler23Punkte!$N10=""),"F",IF(Schueler23Punkte!$N10="","",Schueler23Punkte!$N10)))))</f>
        <v/>
      </c>
      <c r="AD63" s="38" t="str">
        <f>IF(Schueler24Punkte!$D$1=0,"",IF(Schueler24Punkte!$M10="F","f",IF($F63="","",IF(AND(AC63&gt;0,Schueler24Punkte!$N10=""),"F",IF(Schueler24Punkte!$N10="","",Schueler24Punkte!$N10)))))</f>
        <v/>
      </c>
      <c r="AE63" s="38" t="str">
        <f>IF(Schueler25Punkte!$D$1=0,"",IF(Schueler25Punkte!$M10="F","f",IF($F63="","",IF(AND(AD63&gt;0,Schueler25Punkte!$N10=""),"F",IF(Schueler25Punkte!$N10="","",Schueler25Punkte!$N10)))))</f>
        <v/>
      </c>
      <c r="AF63" s="38" t="str">
        <f>IF(Schueler26Punkte!$D$1=0,"",IF(Schueler26Punkte!$M10="F","f",IF($F63="","",IF(AND(AE63&gt;0,Schueler26Punkte!$N10=""),"F",IF(Schueler26Punkte!$N10="","",Schueler26Punkte!$N10)))))</f>
        <v/>
      </c>
      <c r="AG63" s="38" t="str">
        <f>IF(Schueler27Punkte!$D$1=0,"",IF(Schueler27Punkte!$M10="F","f",IF($F63="","",IF(AND(AF63&gt;0,Schueler27Punkte!$N10=""),"F",IF(Schueler27Punkte!$N10="","",Schueler27Punkte!$N10)))))</f>
        <v/>
      </c>
      <c r="AH63" s="38" t="str">
        <f>IF(Schueler28Punkte!$D$1=0,"",IF(Schueler28Punkte!$M10="F","f",IF($F63="","",IF(AND(AG63&gt;0,Schueler28Punkte!$N10=""),"F",IF(Schueler28Punkte!$N10="","",Schueler28Punkte!$N10)))))</f>
        <v/>
      </c>
      <c r="AI63" s="38" t="str">
        <f>IF(Schueler29Punkte!$D$1=0,"",IF(Schueler29Punkte!$M10="F","f",IF($F63="","",IF(AND(AH63&gt;0,Schueler29Punkte!$N10=""),"F",IF(Schueler29Punkte!$N10="","",Schueler29Punkte!$N10)))))</f>
        <v/>
      </c>
      <c r="AJ63" s="38" t="str">
        <f>IF(Schueler30Punkte!$D$1=0,"",IF(Schueler30Punkte!$M10="F","f",IF($F63="","",IF(AND(AI63&gt;0,Schueler30Punkte!$N10=""),"F",IF(Schueler30Punkte!$N10="","",Schueler30Punkte!$N10)))))</f>
        <v/>
      </c>
      <c r="AK63" s="120" t="e">
        <f t="shared" si="8"/>
        <v>#DIV/0!</v>
      </c>
    </row>
    <row r="64" spans="1:41" s="12" customFormat="1" x14ac:dyDescent="0.25">
      <c r="A64" s="17">
        <v>10</v>
      </c>
      <c r="B64" s="53" t="s">
        <v>65</v>
      </c>
      <c r="C64" s="188"/>
      <c r="D64" s="189"/>
      <c r="E64" s="190"/>
      <c r="F64" s="143"/>
      <c r="G64" s="38" t="str">
        <f>IF(Schueler1Punkte!$D$1=0,"",IF(Schueler1Punkte!$M11="F","f",IF($F64="","",IF(AND(F64&gt;0,Schueler1Punkte!$N11=""),"F",IF(Schueler1Punkte!$N11="","",Schueler1Punkte!$N11)))))</f>
        <v/>
      </c>
      <c r="H64" s="38" t="str">
        <f>IF(Schueler2Punkte!$D$1=0,"",IF(Schueler2Punkte!$M11="F","f",IF($F64="","",IF(AND(G64&gt;0,Schueler2Punkte!$N11=""),"F",IF(Schueler2Punkte!$N11="","",Schueler2Punkte!$N11)))))</f>
        <v/>
      </c>
      <c r="I64" s="38" t="str">
        <f>IF(Schueler3Punkte!$D$1=0,"",IF(Schueler3Punkte!$M11="F","f",IF($F64="","",IF(AND(H64&gt;0,Schueler3Punkte!$N11=""),"F",IF(Schueler3Punkte!$N11="","",Schueler3Punkte!$N11)))))</f>
        <v/>
      </c>
      <c r="J64" s="38" t="str">
        <f>IF(Schueler4Punkte!$D$1=0,"",IF(Schueler4Punkte!$M11="F","f",IF($F64="","",IF(AND(I64&gt;0,Schueler4Punkte!$N11=""),"F",IF(Schueler4Punkte!$N11="","",Schueler4Punkte!$N11)))))</f>
        <v/>
      </c>
      <c r="K64" s="38" t="str">
        <f>IF(Schueler5Punkte!$D$1=0,"",IF(Schueler5Punkte!$M11="F","f",IF($F64="","",IF(AND(J64&gt;0,Schueler5Punkte!$N11=""),"F",IF(Schueler5Punkte!$N11="","",Schueler5Punkte!$N11)))))</f>
        <v/>
      </c>
      <c r="L64" s="38" t="str">
        <f>IF(Schueler6Punkte!$D$1=0,"",IF(Schueler6Punkte!$M11="F","f",IF($F64="","",IF(AND(K64&gt;0,Schueler6Punkte!$N11=""),"F",IF(Schueler6Punkte!$N11="","",Schueler6Punkte!$N11)))))</f>
        <v/>
      </c>
      <c r="M64" s="38" t="str">
        <f>IF(Schueler7Punkte!$D$1=0,"",IF(Schueler7Punkte!$M11="F","f",IF($F64="","",IF(AND(L64&gt;0,Schueler7Punkte!$N11=""),"F",IF(Schueler7Punkte!$N11="","",Schueler7Punkte!$N11)))))</f>
        <v/>
      </c>
      <c r="N64" s="38" t="str">
        <f>IF(Schueler8Punkte!$D$1=0,"",IF(Schueler8Punkte!$M11="F","f",IF($F64="","",IF(AND(M64&gt;0,Schueler8Punkte!$N11=""),"F",IF(Schueler8Punkte!$N11="","",Schueler8Punkte!$N11)))))</f>
        <v/>
      </c>
      <c r="O64" s="38" t="str">
        <f>IF(Schueler9Punkte!$D$1=0,"",IF(Schueler9Punkte!$M11="F","f",IF($F64="","",IF(AND(N64&gt;0,Schueler9Punkte!$N11=""),"F",IF(Schueler9Punkte!$N11="","",Schueler9Punkte!$N11)))))</f>
        <v/>
      </c>
      <c r="P64" s="38" t="str">
        <f>IF(Schueler10Punkte!$D$1=0,"",IF(Schueler10Punkte!$M11="F","f",IF($F64="","",IF(AND(O64&gt;0,Schueler10Punkte!$N11=""),"F",IF(Schueler10Punkte!$N11="","",Schueler10Punkte!$N11)))))</f>
        <v/>
      </c>
      <c r="Q64" s="38" t="str">
        <f>IF(Schueler11Punkte!$D$1=0,"",IF(Schueler11Punkte!$M11="F","f",IF($F64="","",IF(AND(P64&gt;0,Schueler11Punkte!$N11=""),"F",IF(Schueler11Punkte!$N11="","",Schueler11Punkte!$N11)))))</f>
        <v/>
      </c>
      <c r="R64" s="38" t="str">
        <f>IF(Schueler12Punkte!$D$1=0,"",IF(Schueler12Punkte!$M11="F","f",IF($F64="","",IF(AND(Q64&gt;0,Schueler12Punkte!$N11=""),"F",IF(Schueler12Punkte!$N11="","",Schueler12Punkte!$N11)))))</f>
        <v/>
      </c>
      <c r="S64" s="38" t="str">
        <f>IF(Schueler13Punkte!$D$1=0,"",IF(Schueler13Punkte!$M11="F","f",IF($F64="","",IF(AND(R64&gt;0,Schueler13Punkte!$N11=""),"F",IF(Schueler13Punkte!$N11="","",Schueler13Punkte!$N11)))))</f>
        <v/>
      </c>
      <c r="T64" s="38" t="str">
        <f>IF(Schueler14Punkte!$D$1=0,"",IF(Schueler14Punkte!$M11="F","f",IF($F64="","",IF(AND(S64&gt;0,Schueler14Punkte!$N11=""),"F",IF(Schueler14Punkte!$N11="","",Schueler14Punkte!$N11)))))</f>
        <v/>
      </c>
      <c r="U64" s="38" t="str">
        <f>IF(Schueler15Punkte!$D$1=0,"",IF(Schueler15Punkte!$M11="F","f",IF($F64="","",IF(AND(T64&gt;0,Schueler15Punkte!$N11=""),"F",IF(Schueler15Punkte!$N11="","",Schueler15Punkte!$N11)))))</f>
        <v/>
      </c>
      <c r="V64" s="38" t="str">
        <f>IF(Schueler16Punkte!$D$1=0,"",IF(Schueler16Punkte!$M11="F","f",IF($F64="","",IF(AND(U64&gt;0,Schueler16Punkte!$N11=""),"F",IF(Schueler16Punkte!$N11="","",Schueler16Punkte!$N11)))))</f>
        <v/>
      </c>
      <c r="W64" s="38" t="str">
        <f>IF(Schueler17Punkte!$D$1=0,"",IF(Schueler17Punkte!$M11="F","f",IF($F64="","",IF(AND(V64&gt;0,Schueler17Punkte!$N11=""),"F",IF(Schueler17Punkte!$N11="","",Schueler17Punkte!$N11)))))</f>
        <v/>
      </c>
      <c r="X64" s="38" t="str">
        <f>IF(Schueler18Punkte!$D$1=0,"",IF(Schueler18Punkte!$M11="F","f",IF($F64="","",IF(AND(W64&gt;0,Schueler18Punkte!$N11=""),"F",IF(Schueler18Punkte!$N11="","",Schueler18Punkte!$N11)))))</f>
        <v/>
      </c>
      <c r="Y64" s="38" t="str">
        <f>IF(Schueler19Punkte!$D$1=0,"",IF(Schueler19Punkte!$M11="F","f",IF($F64="","",IF(AND(X64&gt;0,Schueler19Punkte!$N11=""),"F",IF(Schueler19Punkte!$N11="","",Schueler19Punkte!$N11)))))</f>
        <v/>
      </c>
      <c r="Z64" s="38" t="str">
        <f>IF(Schueler20Punkte!$D$1=0,"",IF(Schueler20Punkte!$M11="F","f",IF($F64="","",IF(AND(Y64&gt;0,Schueler20Punkte!$N11=""),"F",IF(Schueler20Punkte!$N11="","",Schueler20Punkte!$N11)))))</f>
        <v/>
      </c>
      <c r="AA64" s="38" t="str">
        <f>IF(Schueler21Punkte!$D$1=0,"",IF(Schueler21Punkte!$M11="F","f",IF($F64="","",IF(AND(Z64&gt;0,Schueler21Punkte!$N11=""),"F",IF(Schueler21Punkte!$N11="","",Schueler21Punkte!$N11)))))</f>
        <v/>
      </c>
      <c r="AB64" s="38" t="str">
        <f>IF(Schueler22Punkte!$D$1=0,"",IF(Schueler22Punkte!$M11="F","f",IF($F64="","",IF(AND(AA64&gt;0,Schueler22Punkte!$N11=""),"F",IF(Schueler22Punkte!$N11="","",Schueler22Punkte!$N11)))))</f>
        <v/>
      </c>
      <c r="AC64" s="38" t="str">
        <f>IF(Schueler23Punkte!$D$1=0,"",IF(Schueler23Punkte!$M11="F","f",IF($F64="","",IF(AND(AB64&gt;0,Schueler23Punkte!$N11=""),"F",IF(Schueler23Punkte!$N11="","",Schueler23Punkte!$N11)))))</f>
        <v/>
      </c>
      <c r="AD64" s="38" t="str">
        <f>IF(Schueler24Punkte!$D$1=0,"",IF(Schueler24Punkte!$M11="F","f",IF($F64="","",IF(AND(AC64&gt;0,Schueler24Punkte!$N11=""),"F",IF(Schueler24Punkte!$N11="","",Schueler24Punkte!$N11)))))</f>
        <v/>
      </c>
      <c r="AE64" s="38" t="str">
        <f>IF(Schueler25Punkte!$D$1=0,"",IF(Schueler25Punkte!$M11="F","f",IF($F64="","",IF(AND(AD64&gt;0,Schueler25Punkte!$N11=""),"F",IF(Schueler25Punkte!$N11="","",Schueler25Punkte!$N11)))))</f>
        <v/>
      </c>
      <c r="AF64" s="38" t="str">
        <f>IF(Schueler26Punkte!$D$1=0,"",IF(Schueler26Punkte!$M11="F","f",IF($F64="","",IF(AND(AE64&gt;0,Schueler26Punkte!$N11=""),"F",IF(Schueler26Punkte!$N11="","",Schueler26Punkte!$N11)))))</f>
        <v/>
      </c>
      <c r="AG64" s="38" t="str">
        <f>IF(Schueler27Punkte!$D$1=0,"",IF(Schueler27Punkte!$M11="F","f",IF($F64="","",IF(AND(AF64&gt;0,Schueler27Punkte!$N11=""),"F",IF(Schueler27Punkte!$N11="","",Schueler27Punkte!$N11)))))</f>
        <v/>
      </c>
      <c r="AH64" s="38" t="str">
        <f>IF(Schueler28Punkte!$D$1=0,"",IF(Schueler28Punkte!$M11="F","f",IF($F64="","",IF(AND(AG64&gt;0,Schueler28Punkte!$N11=""),"F",IF(Schueler28Punkte!$N11="","",Schueler28Punkte!$N11)))))</f>
        <v/>
      </c>
      <c r="AI64" s="38" t="str">
        <f>IF(Schueler29Punkte!$D$1=0,"",IF(Schueler29Punkte!$M11="F","f",IF($F64="","",IF(AND(AH64&gt;0,Schueler29Punkte!$N11=""),"F",IF(Schueler29Punkte!$N11="","",Schueler29Punkte!$N11)))))</f>
        <v/>
      </c>
      <c r="AJ64" s="38" t="str">
        <f>IF(Schueler30Punkte!$D$1=0,"",IF(Schueler30Punkte!$M11="F","f",IF($F64="","",IF(AND(AI64&gt;0,Schueler30Punkte!$N11=""),"F",IF(Schueler30Punkte!$N11="","",Schueler30Punkte!$N11)))))</f>
        <v/>
      </c>
      <c r="AK64" s="120" t="e">
        <f t="shared" si="8"/>
        <v>#DIV/0!</v>
      </c>
    </row>
    <row r="67" spans="1:36" x14ac:dyDescent="0.25">
      <c r="A67" s="8"/>
      <c r="B67" s="10"/>
      <c r="C67" s="9"/>
      <c r="D67" s="191" t="s">
        <v>3</v>
      </c>
      <c r="E67" s="195"/>
      <c r="F67" s="7" t="s">
        <v>14</v>
      </c>
      <c r="G67" s="7"/>
      <c r="H67" s="7"/>
      <c r="I67" s="7"/>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row>
    <row r="68" spans="1:36" x14ac:dyDescent="0.25">
      <c r="A68" s="8"/>
      <c r="B68" s="10"/>
      <c r="C68" s="9" t="s">
        <v>20</v>
      </c>
      <c r="D68" s="191" t="s">
        <v>54</v>
      </c>
      <c r="E68" s="195"/>
      <c r="F68" s="7" t="s">
        <v>69</v>
      </c>
      <c r="G68" s="7">
        <v>53</v>
      </c>
      <c r="H68" s="7"/>
      <c r="I68" s="7">
        <f>COUNTIF($G$3:$AJ$3,1)</f>
        <v>0</v>
      </c>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row>
    <row r="69" spans="1:36" x14ac:dyDescent="0.25">
      <c r="A69" s="8"/>
      <c r="B69" s="10"/>
      <c r="C69" s="9"/>
      <c r="D69" s="191" t="s">
        <v>16</v>
      </c>
      <c r="E69" s="195"/>
      <c r="F69" s="7" t="s">
        <v>68</v>
      </c>
      <c r="G69" s="7">
        <v>45</v>
      </c>
      <c r="H69" s="7"/>
      <c r="I69" s="7">
        <f>COUNTIF($G$3:$AJ$3,2)</f>
        <v>0</v>
      </c>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row>
    <row r="70" spans="1:36" x14ac:dyDescent="0.25">
      <c r="A70" s="8"/>
      <c r="B70" s="10"/>
      <c r="C70" s="166" t="str">
        <f>IF(I72&gt;I73/2,"Achtung Schularbeit wiederholen","")</f>
        <v/>
      </c>
      <c r="D70" s="191" t="s">
        <v>17</v>
      </c>
      <c r="E70" s="195"/>
      <c r="F70" s="7" t="s">
        <v>67</v>
      </c>
      <c r="G70" s="7">
        <v>37</v>
      </c>
      <c r="H70" s="7"/>
      <c r="I70" s="7">
        <f>COUNTIF($G$3:$AJ$3,3)</f>
        <v>0</v>
      </c>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row>
    <row r="71" spans="1:36" x14ac:dyDescent="0.25">
      <c r="A71" s="8"/>
      <c r="B71" s="10"/>
      <c r="C71" s="166"/>
      <c r="D71" s="191" t="s">
        <v>18</v>
      </c>
      <c r="E71" s="195"/>
      <c r="F71" s="7" t="s">
        <v>66</v>
      </c>
      <c r="G71" s="7">
        <v>30</v>
      </c>
      <c r="H71" s="7"/>
      <c r="I71" s="7">
        <f>COUNTIF($G$3:$AJ$3,4)</f>
        <v>0</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row>
    <row r="72" spans="1:36" x14ac:dyDescent="0.25">
      <c r="A72" s="8"/>
      <c r="B72" s="10"/>
      <c r="C72" s="11"/>
      <c r="D72" s="191" t="s">
        <v>55</v>
      </c>
      <c r="E72" s="195"/>
      <c r="F72" s="7" t="s">
        <v>22</v>
      </c>
      <c r="G72" s="7"/>
      <c r="H72" s="7"/>
      <c r="I72" s="7">
        <f>COUNTIF($G$3:$AJ$3,5)</f>
        <v>0</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row>
    <row r="73" spans="1:36" x14ac:dyDescent="0.25">
      <c r="A73" s="8"/>
      <c r="B73" s="10"/>
      <c r="C73" s="9"/>
      <c r="D73" s="193" t="str">
        <f>IF(OR(AND(F76="",G76=""),AND(F76&gt;"",G76&gt;"")),"FEHLER",IF(AND(F76&gt;"",G76=""),"Notenschlüssel nur gültig bei mindestens 18 Punkten ÜT und mindestens 12 Punkten IT",""))</f>
        <v>Notenschlüssel nur gültig bei mindestens 18 Punkten ÜT und mindestens 12 Punkten IT</v>
      </c>
      <c r="E73" s="194"/>
      <c r="F73" s="44"/>
      <c r="G73" s="7"/>
      <c r="H73" s="7"/>
      <c r="I73" s="7">
        <f>SUM(I68+I69+I70+I71+I72)</f>
        <v>0</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row>
    <row r="74" spans="1:36" x14ac:dyDescent="0.25">
      <c r="A74" s="8"/>
      <c r="B74" s="10"/>
      <c r="C74" s="9"/>
      <c r="D74" s="191" t="s">
        <v>13</v>
      </c>
      <c r="E74" s="192"/>
      <c r="F74" s="65" t="e">
        <f>SUM(I68*1+I69*2+I70*3+I71*4+I72*5)/I73</f>
        <v>#DIV/0!</v>
      </c>
      <c r="G74" s="66"/>
      <c r="H74" s="7"/>
      <c r="I74" s="7"/>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row>
    <row r="75" spans="1:36" x14ac:dyDescent="0.25">
      <c r="A75" s="8"/>
      <c r="B75" s="10"/>
      <c r="C75" s="9"/>
      <c r="D75" s="8"/>
      <c r="E75" s="69" t="s">
        <v>80</v>
      </c>
      <c r="F75" s="67" t="s">
        <v>81</v>
      </c>
      <c r="G75" s="69" t="s">
        <v>82</v>
      </c>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x14ac:dyDescent="0.25">
      <c r="A76" s="8"/>
      <c r="B76" s="10"/>
      <c r="C76" s="9"/>
      <c r="D76" s="8"/>
      <c r="E76" s="8"/>
      <c r="F76" s="70" t="s">
        <v>83</v>
      </c>
      <c r="G76" s="70"/>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x14ac:dyDescent="0.25">
      <c r="A77" s="8"/>
      <c r="B77" s="10"/>
      <c r="C77" s="9"/>
      <c r="D77" s="8"/>
      <c r="E77" s="69" t="s">
        <v>84</v>
      </c>
      <c r="F77" s="69" t="s">
        <v>81</v>
      </c>
      <c r="G77" s="69" t="s">
        <v>82</v>
      </c>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row r="78" spans="1:36" x14ac:dyDescent="0.25">
      <c r="A78" s="8"/>
      <c r="B78" s="10"/>
      <c r="C78" s="9"/>
      <c r="D78" s="8"/>
      <c r="E78" s="8"/>
      <c r="F78" s="128" t="s">
        <v>83</v>
      </c>
      <c r="G78" s="12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row>
  </sheetData>
  <sheetProtection password="803D" sheet="1" objects="1" scenarios="1"/>
  <mergeCells count="474">
    <mergeCell ref="H8:H9"/>
    <mergeCell ref="H10:H11"/>
    <mergeCell ref="H12:H13"/>
    <mergeCell ref="H14:H15"/>
    <mergeCell ref="C2:E2"/>
    <mergeCell ref="C3:E3"/>
    <mergeCell ref="H18:H19"/>
    <mergeCell ref="H20:H21"/>
    <mergeCell ref="H22:H23"/>
    <mergeCell ref="G22:G23"/>
    <mergeCell ref="G18:G19"/>
    <mergeCell ref="G20:G21"/>
    <mergeCell ref="A12:A13"/>
    <mergeCell ref="A14:A15"/>
    <mergeCell ref="A16:A17"/>
    <mergeCell ref="A18:A19"/>
    <mergeCell ref="A20:A21"/>
    <mergeCell ref="A22:A23"/>
    <mergeCell ref="A24:A25"/>
    <mergeCell ref="A26:A27"/>
    <mergeCell ref="A28:A29"/>
    <mergeCell ref="A4:E4"/>
    <mergeCell ref="C5:E5"/>
    <mergeCell ref="C6:E6"/>
    <mergeCell ref="B6:B7"/>
    <mergeCell ref="C8:E8"/>
    <mergeCell ref="B10:B11"/>
    <mergeCell ref="A6:A7"/>
    <mergeCell ref="A8:A9"/>
    <mergeCell ref="A10:A11"/>
    <mergeCell ref="B8:B9"/>
    <mergeCell ref="C7:E7"/>
    <mergeCell ref="D74:E74"/>
    <mergeCell ref="D73:E73"/>
    <mergeCell ref="D72:E72"/>
    <mergeCell ref="D71:E71"/>
    <mergeCell ref="D70:E70"/>
    <mergeCell ref="D69:E69"/>
    <mergeCell ref="B12:B13"/>
    <mergeCell ref="B14:B15"/>
    <mergeCell ref="D68:E68"/>
    <mergeCell ref="D67:E67"/>
    <mergeCell ref="D51:E51"/>
    <mergeCell ref="D41:E41"/>
    <mergeCell ref="D40:E40"/>
    <mergeCell ref="B16:B17"/>
    <mergeCell ref="B18:B19"/>
    <mergeCell ref="C21:E21"/>
    <mergeCell ref="C12:E12"/>
    <mergeCell ref="C13:E13"/>
    <mergeCell ref="C14:E14"/>
    <mergeCell ref="C15:E15"/>
    <mergeCell ref="B20:B21"/>
    <mergeCell ref="C18:E18"/>
    <mergeCell ref="C19:E19"/>
    <mergeCell ref="B28:B29"/>
    <mergeCell ref="C20:E20"/>
    <mergeCell ref="I28:I29"/>
    <mergeCell ref="D39:E39"/>
    <mergeCell ref="D43:E43"/>
    <mergeCell ref="D42:E42"/>
    <mergeCell ref="D46:E46"/>
    <mergeCell ref="C64:E64"/>
    <mergeCell ref="C55:E55"/>
    <mergeCell ref="C56:E56"/>
    <mergeCell ref="C57:E57"/>
    <mergeCell ref="C58:E58"/>
    <mergeCell ref="C59:E59"/>
    <mergeCell ref="C27:E27"/>
    <mergeCell ref="C28:E28"/>
    <mergeCell ref="C29:E29"/>
    <mergeCell ref="C22:E22"/>
    <mergeCell ref="C23:E23"/>
    <mergeCell ref="C24:E24"/>
    <mergeCell ref="C25:E25"/>
    <mergeCell ref="C26:E26"/>
    <mergeCell ref="G26:G27"/>
    <mergeCell ref="G28:G29"/>
    <mergeCell ref="F28:F29"/>
    <mergeCell ref="H26:H27"/>
    <mergeCell ref="I6:I7"/>
    <mergeCell ref="I8:I9"/>
    <mergeCell ref="I10:I11"/>
    <mergeCell ref="I12:I13"/>
    <mergeCell ref="I14:I15"/>
    <mergeCell ref="C16:E16"/>
    <mergeCell ref="F16:F17"/>
    <mergeCell ref="G16:G17"/>
    <mergeCell ref="H16:H17"/>
    <mergeCell ref="C17:E17"/>
    <mergeCell ref="C9:E9"/>
    <mergeCell ref="C10:E10"/>
    <mergeCell ref="C11:E11"/>
    <mergeCell ref="F6:F7"/>
    <mergeCell ref="F8:F9"/>
    <mergeCell ref="F10:F11"/>
    <mergeCell ref="F12:F13"/>
    <mergeCell ref="F14:F15"/>
    <mergeCell ref="G6:G7"/>
    <mergeCell ref="G8:G9"/>
    <mergeCell ref="G10:G11"/>
    <mergeCell ref="G12:G13"/>
    <mergeCell ref="G14:G15"/>
    <mergeCell ref="H6:H7"/>
    <mergeCell ref="I16:I17"/>
    <mergeCell ref="I20:I21"/>
    <mergeCell ref="I22:I23"/>
    <mergeCell ref="I24:I25"/>
    <mergeCell ref="I26:I27"/>
    <mergeCell ref="F18:F19"/>
    <mergeCell ref="F20:F21"/>
    <mergeCell ref="F22:F23"/>
    <mergeCell ref="F24:F25"/>
    <mergeCell ref="F26:F27"/>
    <mergeCell ref="I18:I19"/>
    <mergeCell ref="H24:H25"/>
    <mergeCell ref="G24:G25"/>
    <mergeCell ref="J6:J7"/>
    <mergeCell ref="J12:J13"/>
    <mergeCell ref="J18:J19"/>
    <mergeCell ref="J24:J25"/>
    <mergeCell ref="J14:J15"/>
    <mergeCell ref="K6:K7"/>
    <mergeCell ref="J8:J9"/>
    <mergeCell ref="K8:K9"/>
    <mergeCell ref="J10:J11"/>
    <mergeCell ref="K10:K11"/>
    <mergeCell ref="K22:K23"/>
    <mergeCell ref="K24:K25"/>
    <mergeCell ref="J26:J27"/>
    <mergeCell ref="K26:K27"/>
    <mergeCell ref="J28:J29"/>
    <mergeCell ref="K28:K29"/>
    <mergeCell ref="K12:K13"/>
    <mergeCell ref="K14:K15"/>
    <mergeCell ref="J16:J17"/>
    <mergeCell ref="K16:K17"/>
    <mergeCell ref="K18:K19"/>
    <mergeCell ref="J20:J21"/>
    <mergeCell ref="K20:K21"/>
    <mergeCell ref="C70:C71"/>
    <mergeCell ref="J22:J23"/>
    <mergeCell ref="A54:C54"/>
    <mergeCell ref="C52:E52"/>
    <mergeCell ref="D53:E53"/>
    <mergeCell ref="C61:E61"/>
    <mergeCell ref="C62:E62"/>
    <mergeCell ref="C63:E63"/>
    <mergeCell ref="D49:E49"/>
    <mergeCell ref="D48:E48"/>
    <mergeCell ref="C60:E60"/>
    <mergeCell ref="D37:E37"/>
    <mergeCell ref="D44:E44"/>
    <mergeCell ref="D38:E38"/>
    <mergeCell ref="D50:E50"/>
    <mergeCell ref="D47:E47"/>
    <mergeCell ref="D45:E45"/>
    <mergeCell ref="B22:B23"/>
    <mergeCell ref="B24:B25"/>
    <mergeCell ref="B26:B27"/>
    <mergeCell ref="H28:H29"/>
    <mergeCell ref="L18:L19"/>
    <mergeCell ref="L20:L21"/>
    <mergeCell ref="L22:L23"/>
    <mergeCell ref="L24:L25"/>
    <mergeCell ref="L26:L27"/>
    <mergeCell ref="L28:L29"/>
    <mergeCell ref="L6:L7"/>
    <mergeCell ref="L8:L9"/>
    <mergeCell ref="L10:L11"/>
    <mergeCell ref="L12:L13"/>
    <mergeCell ref="L14:L15"/>
    <mergeCell ref="L16:L17"/>
    <mergeCell ref="M18:M19"/>
    <mergeCell ref="M20:M21"/>
    <mergeCell ref="M22:M23"/>
    <mergeCell ref="M24:M25"/>
    <mergeCell ref="M26:M27"/>
    <mergeCell ref="M28:M29"/>
    <mergeCell ref="M6:M7"/>
    <mergeCell ref="M8:M9"/>
    <mergeCell ref="M10:M11"/>
    <mergeCell ref="M12:M13"/>
    <mergeCell ref="M14:M15"/>
    <mergeCell ref="M16:M17"/>
    <mergeCell ref="P16:P17"/>
    <mergeCell ref="P14:P15"/>
    <mergeCell ref="P12:P13"/>
    <mergeCell ref="P10:P11"/>
    <mergeCell ref="P8:P9"/>
    <mergeCell ref="P6:P7"/>
    <mergeCell ref="P28:P29"/>
    <mergeCell ref="P26:P27"/>
    <mergeCell ref="P24:P25"/>
    <mergeCell ref="P22:P23"/>
    <mergeCell ref="P20:P21"/>
    <mergeCell ref="P18:P19"/>
    <mergeCell ref="O16:O17"/>
    <mergeCell ref="O14:O15"/>
    <mergeCell ref="O12:O13"/>
    <mergeCell ref="O10:O11"/>
    <mergeCell ref="O8:O9"/>
    <mergeCell ref="O6:O7"/>
    <mergeCell ref="O28:O29"/>
    <mergeCell ref="O26:O27"/>
    <mergeCell ref="O24:O25"/>
    <mergeCell ref="O22:O23"/>
    <mergeCell ref="O20:O21"/>
    <mergeCell ref="O18:O19"/>
    <mergeCell ref="N16:N17"/>
    <mergeCell ref="N14:N15"/>
    <mergeCell ref="N12:N13"/>
    <mergeCell ref="N10:N11"/>
    <mergeCell ref="N8:N9"/>
    <mergeCell ref="N6:N7"/>
    <mergeCell ref="N28:N29"/>
    <mergeCell ref="N26:N27"/>
    <mergeCell ref="N24:N25"/>
    <mergeCell ref="N22:N23"/>
    <mergeCell ref="N20:N21"/>
    <mergeCell ref="N18:N19"/>
    <mergeCell ref="T16:T17"/>
    <mergeCell ref="T14:T15"/>
    <mergeCell ref="T12:T13"/>
    <mergeCell ref="T10:T11"/>
    <mergeCell ref="T8:T9"/>
    <mergeCell ref="T6:T7"/>
    <mergeCell ref="T28:T29"/>
    <mergeCell ref="T26:T27"/>
    <mergeCell ref="T24:T25"/>
    <mergeCell ref="T22:T23"/>
    <mergeCell ref="T20:T21"/>
    <mergeCell ref="T18:T19"/>
    <mergeCell ref="S16:S17"/>
    <mergeCell ref="S14:S15"/>
    <mergeCell ref="S12:S13"/>
    <mergeCell ref="S10:S11"/>
    <mergeCell ref="S8:S9"/>
    <mergeCell ref="S6:S7"/>
    <mergeCell ref="S28:S29"/>
    <mergeCell ref="S26:S27"/>
    <mergeCell ref="S24:S25"/>
    <mergeCell ref="S22:S23"/>
    <mergeCell ref="S20:S21"/>
    <mergeCell ref="S18:S19"/>
    <mergeCell ref="R16:R17"/>
    <mergeCell ref="R14:R15"/>
    <mergeCell ref="R12:R13"/>
    <mergeCell ref="R10:R11"/>
    <mergeCell ref="R8:R9"/>
    <mergeCell ref="R6:R7"/>
    <mergeCell ref="R28:R29"/>
    <mergeCell ref="R26:R27"/>
    <mergeCell ref="R24:R25"/>
    <mergeCell ref="R22:R23"/>
    <mergeCell ref="R20:R21"/>
    <mergeCell ref="R18:R19"/>
    <mergeCell ref="Q16:Q17"/>
    <mergeCell ref="Q14:Q15"/>
    <mergeCell ref="Q12:Q13"/>
    <mergeCell ref="Q10:Q11"/>
    <mergeCell ref="Q8:Q9"/>
    <mergeCell ref="Q6:Q7"/>
    <mergeCell ref="Q28:Q29"/>
    <mergeCell ref="Q26:Q27"/>
    <mergeCell ref="Q24:Q25"/>
    <mergeCell ref="Q22:Q23"/>
    <mergeCell ref="Q20:Q21"/>
    <mergeCell ref="Q18:Q19"/>
    <mergeCell ref="X16:X17"/>
    <mergeCell ref="X14:X15"/>
    <mergeCell ref="X12:X13"/>
    <mergeCell ref="X10:X11"/>
    <mergeCell ref="X8:X9"/>
    <mergeCell ref="X6:X7"/>
    <mergeCell ref="X28:X29"/>
    <mergeCell ref="X26:X27"/>
    <mergeCell ref="X24:X25"/>
    <mergeCell ref="X22:X23"/>
    <mergeCell ref="X20:X21"/>
    <mergeCell ref="X18:X19"/>
    <mergeCell ref="W16:W17"/>
    <mergeCell ref="W14:W15"/>
    <mergeCell ref="W12:W13"/>
    <mergeCell ref="W10:W11"/>
    <mergeCell ref="W8:W9"/>
    <mergeCell ref="W6:W7"/>
    <mergeCell ref="W28:W29"/>
    <mergeCell ref="W26:W27"/>
    <mergeCell ref="W24:W25"/>
    <mergeCell ref="W22:W23"/>
    <mergeCell ref="W20:W21"/>
    <mergeCell ref="W18:W19"/>
    <mergeCell ref="V16:V17"/>
    <mergeCell ref="V14:V15"/>
    <mergeCell ref="V12:V13"/>
    <mergeCell ref="V10:V11"/>
    <mergeCell ref="V8:V9"/>
    <mergeCell ref="V6:V7"/>
    <mergeCell ref="V28:V29"/>
    <mergeCell ref="V26:V27"/>
    <mergeCell ref="V24:V25"/>
    <mergeCell ref="V22:V23"/>
    <mergeCell ref="V20:V21"/>
    <mergeCell ref="V18:V19"/>
    <mergeCell ref="U16:U17"/>
    <mergeCell ref="U14:U15"/>
    <mergeCell ref="U12:U13"/>
    <mergeCell ref="U10:U11"/>
    <mergeCell ref="U8:U9"/>
    <mergeCell ref="U6:U7"/>
    <mergeCell ref="U28:U29"/>
    <mergeCell ref="U26:U27"/>
    <mergeCell ref="U24:U25"/>
    <mergeCell ref="U22:U23"/>
    <mergeCell ref="U20:U21"/>
    <mergeCell ref="U18:U19"/>
    <mergeCell ref="AA16:AA17"/>
    <mergeCell ref="AA14:AA15"/>
    <mergeCell ref="AA12:AA13"/>
    <mergeCell ref="AA10:AA11"/>
    <mergeCell ref="AA8:AA9"/>
    <mergeCell ref="AA6:AA7"/>
    <mergeCell ref="AA28:AA29"/>
    <mergeCell ref="AA26:AA27"/>
    <mergeCell ref="AA24:AA25"/>
    <mergeCell ref="AA22:AA23"/>
    <mergeCell ref="AA20:AA21"/>
    <mergeCell ref="AA18:AA19"/>
    <mergeCell ref="Z18:Z19"/>
    <mergeCell ref="Z20:Z21"/>
    <mergeCell ref="Z22:Z23"/>
    <mergeCell ref="Z24:Z25"/>
    <mergeCell ref="Z26:Z27"/>
    <mergeCell ref="Z28:Z29"/>
    <mergeCell ref="Z6:Z7"/>
    <mergeCell ref="Z8:Z9"/>
    <mergeCell ref="Z10:Z11"/>
    <mergeCell ref="Z12:Z13"/>
    <mergeCell ref="Z14:Z15"/>
    <mergeCell ref="Z16:Z17"/>
    <mergeCell ref="Y16:Y17"/>
    <mergeCell ref="Y14:Y15"/>
    <mergeCell ref="Y12:Y13"/>
    <mergeCell ref="Y10:Y11"/>
    <mergeCell ref="Y8:Y9"/>
    <mergeCell ref="Y6:Y7"/>
    <mergeCell ref="Y28:Y29"/>
    <mergeCell ref="Y26:Y27"/>
    <mergeCell ref="Y24:Y25"/>
    <mergeCell ref="Y22:Y23"/>
    <mergeCell ref="Y20:Y21"/>
    <mergeCell ref="Y18:Y19"/>
    <mergeCell ref="AE18:AE19"/>
    <mergeCell ref="AE20:AE21"/>
    <mergeCell ref="AE22:AE23"/>
    <mergeCell ref="AE24:AE25"/>
    <mergeCell ref="AE26:AE27"/>
    <mergeCell ref="AE28:AE29"/>
    <mergeCell ref="AE6:AE7"/>
    <mergeCell ref="AE8:AE9"/>
    <mergeCell ref="AE10:AE11"/>
    <mergeCell ref="AE12:AE13"/>
    <mergeCell ref="AE14:AE15"/>
    <mergeCell ref="AE16:AE17"/>
    <mergeCell ref="AD16:AD17"/>
    <mergeCell ref="AD14:AD15"/>
    <mergeCell ref="AD12:AD13"/>
    <mergeCell ref="AD10:AD11"/>
    <mergeCell ref="AD8:AD9"/>
    <mergeCell ref="AD6:AD7"/>
    <mergeCell ref="AD28:AD29"/>
    <mergeCell ref="AD26:AD27"/>
    <mergeCell ref="AD24:AD25"/>
    <mergeCell ref="AD22:AD23"/>
    <mergeCell ref="AD20:AD21"/>
    <mergeCell ref="AD18:AD19"/>
    <mergeCell ref="AC18:AC19"/>
    <mergeCell ref="AC20:AC21"/>
    <mergeCell ref="AC22:AC23"/>
    <mergeCell ref="AC24:AC25"/>
    <mergeCell ref="AC26:AC27"/>
    <mergeCell ref="AC28:AC29"/>
    <mergeCell ref="AC6:AC7"/>
    <mergeCell ref="AC8:AC9"/>
    <mergeCell ref="AC10:AC11"/>
    <mergeCell ref="AC12:AC13"/>
    <mergeCell ref="AC14:AC15"/>
    <mergeCell ref="AC16:AC17"/>
    <mergeCell ref="AB16:AB17"/>
    <mergeCell ref="AB14:AB15"/>
    <mergeCell ref="AB12:AB13"/>
    <mergeCell ref="AB10:AB11"/>
    <mergeCell ref="AB8:AB9"/>
    <mergeCell ref="AB6:AB7"/>
    <mergeCell ref="AB28:AB29"/>
    <mergeCell ref="AB26:AB27"/>
    <mergeCell ref="AB24:AB25"/>
    <mergeCell ref="AB22:AB23"/>
    <mergeCell ref="AB20:AB21"/>
    <mergeCell ref="AB18:AB19"/>
    <mergeCell ref="AI18:AI19"/>
    <mergeCell ref="AI20:AI21"/>
    <mergeCell ref="AI22:AI23"/>
    <mergeCell ref="AI24:AI25"/>
    <mergeCell ref="AI26:AI27"/>
    <mergeCell ref="AI28:AI29"/>
    <mergeCell ref="AI6:AI7"/>
    <mergeCell ref="AI8:AI9"/>
    <mergeCell ref="AI10:AI11"/>
    <mergeCell ref="AI12:AI13"/>
    <mergeCell ref="AI14:AI15"/>
    <mergeCell ref="AI16:AI17"/>
    <mergeCell ref="AG16:AG17"/>
    <mergeCell ref="AH16:AH17"/>
    <mergeCell ref="AH14:AH15"/>
    <mergeCell ref="AH12:AH13"/>
    <mergeCell ref="AH10:AH11"/>
    <mergeCell ref="AH8:AH9"/>
    <mergeCell ref="AH6:AH7"/>
    <mergeCell ref="AH28:AH29"/>
    <mergeCell ref="AH26:AH27"/>
    <mergeCell ref="AH24:AH25"/>
    <mergeCell ref="AH22:AH23"/>
    <mergeCell ref="AH20:AH21"/>
    <mergeCell ref="AH18:AH19"/>
    <mergeCell ref="AJ18:AJ19"/>
    <mergeCell ref="AF16:AF17"/>
    <mergeCell ref="AF14:AF15"/>
    <mergeCell ref="AF12:AF13"/>
    <mergeCell ref="AF10:AF11"/>
    <mergeCell ref="AF8:AF9"/>
    <mergeCell ref="AF6:AF7"/>
    <mergeCell ref="AF28:AF29"/>
    <mergeCell ref="AF26:AF27"/>
    <mergeCell ref="AF24:AF25"/>
    <mergeCell ref="AF22:AF23"/>
    <mergeCell ref="AF20:AF21"/>
    <mergeCell ref="AF18:AF19"/>
    <mergeCell ref="AG18:AG19"/>
    <mergeCell ref="AG20:AG21"/>
    <mergeCell ref="AG22:AG23"/>
    <mergeCell ref="AG24:AG25"/>
    <mergeCell ref="AG26:AG27"/>
    <mergeCell ref="AG28:AG29"/>
    <mergeCell ref="AG6:AG7"/>
    <mergeCell ref="AG8:AG9"/>
    <mergeCell ref="AG10:AG11"/>
    <mergeCell ref="AG12:AG13"/>
    <mergeCell ref="AG14:AG15"/>
    <mergeCell ref="B1:C1"/>
    <mergeCell ref="AK28:AK29"/>
    <mergeCell ref="AK18:AK19"/>
    <mergeCell ref="AK20:AK21"/>
    <mergeCell ref="AK22:AK23"/>
    <mergeCell ref="AK24:AK25"/>
    <mergeCell ref="AK26:AK27"/>
    <mergeCell ref="AK6:AK7"/>
    <mergeCell ref="AK8:AK9"/>
    <mergeCell ref="AK10:AK11"/>
    <mergeCell ref="AK12:AK13"/>
    <mergeCell ref="AK14:AK15"/>
    <mergeCell ref="AK16:AK17"/>
    <mergeCell ref="AJ16:AJ17"/>
    <mergeCell ref="AJ14:AJ15"/>
    <mergeCell ref="AJ12:AJ13"/>
    <mergeCell ref="AJ10:AJ11"/>
    <mergeCell ref="AJ8:AJ9"/>
    <mergeCell ref="AJ6:AJ7"/>
    <mergeCell ref="AJ28:AJ29"/>
    <mergeCell ref="AJ26:AJ27"/>
    <mergeCell ref="AJ24:AJ25"/>
    <mergeCell ref="AJ22:AJ23"/>
    <mergeCell ref="AJ20:AJ21"/>
  </mergeCells>
  <phoneticPr fontId="4" type="noConversion"/>
  <conditionalFormatting sqref="F54">
    <cfRule type="cellIs" dxfId="219" priority="38" stopIfTrue="1" operator="equal">
      <formula>0</formula>
    </cfRule>
  </conditionalFormatting>
  <conditionalFormatting sqref="G52:AJ52">
    <cfRule type="cellIs" dxfId="218" priority="21" stopIfTrue="1" operator="equal">
      <formula>"f"</formula>
    </cfRule>
  </conditionalFormatting>
  <conditionalFormatting sqref="G6:AJ6 G8:AJ8 G10:AJ10 G12:AJ12 G14:AJ14 G16:AJ16 G18:AJ18 G20:AJ20 G22:AJ22 G24:AJ24 G26:AJ26 G28:AJ28 G31:AJ36 G38:AJ43 G45:AJ50 G55:AJ64 G52:AJ52">
    <cfRule type="cellIs" dxfId="217" priority="20" stopIfTrue="1" operator="equal">
      <formula>"f"</formula>
    </cfRule>
  </conditionalFormatting>
  <conditionalFormatting sqref="G54:AJ54">
    <cfRule type="cellIs" dxfId="216" priority="12" stopIfTrue="1" operator="lessThan">
      <formula>12</formula>
    </cfRule>
  </conditionalFormatting>
  <conditionalFormatting sqref="D54:E54">
    <cfRule type="cellIs" dxfId="215" priority="10" stopIfTrue="1" operator="equal">
      <formula>"Fehler - zuviele Punkte"</formula>
    </cfRule>
  </conditionalFormatting>
  <conditionalFormatting sqref="G53:AJ53">
    <cfRule type="cellIs" dxfId="214" priority="9" stopIfTrue="1" operator="lessThan">
      <formula>18</formula>
    </cfRule>
  </conditionalFormatting>
  <conditionalFormatting sqref="D73:E73">
    <cfRule type="cellIs" dxfId="213" priority="7" stopIfTrue="1" operator="equal">
      <formula>"FEHLER"</formula>
    </cfRule>
  </conditionalFormatting>
  <conditionalFormatting sqref="E54">
    <cfRule type="cellIs" dxfId="212" priority="6" stopIfTrue="1" operator="equal">
      <formula>"Fehler - zuwenig Punkte"</formula>
    </cfRule>
  </conditionalFormatting>
  <conditionalFormatting sqref="A1">
    <cfRule type="cellIs" dxfId="211" priority="1" stopIfTrue="1" operator="equal">
      <formula>"FEHLER"</formula>
    </cfRule>
  </conditionalFormatting>
  <pageMargins left="0.25" right="0.25" top="0.75" bottom="0.75" header="0.3" footer="0.3"/>
  <pageSetup paperSize="9" scale="44"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SchuelernamenEingabe!B17</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EingabeAngabe!V53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EingabeAngabe!V54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EingabeAngabe!V2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IF(EingabeAngabe!V3=1,"Sehr gut",IF(EingabeAngabe!V3=2,"Gut",IF(EingabeAngabe!V3=3,"Befriedigend",IF(EingabeAngabe!V3=4,"Genügend",IF(EingabeAngabe!V3=5,"Nicht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04" priority="7" stopIfTrue="1">
      <formula>G2=""</formula>
    </cfRule>
  </conditionalFormatting>
  <conditionalFormatting sqref="N2:N11">
    <cfRule type="expression" dxfId="103" priority="6" stopIfTrue="1">
      <formula>N2=""</formula>
    </cfRule>
  </conditionalFormatting>
  <conditionalFormatting sqref="M41">
    <cfRule type="cellIs" dxfId="102" priority="5" stopIfTrue="1" operator="lessThan">
      <formula>18</formula>
    </cfRule>
  </conditionalFormatting>
  <conditionalFormatting sqref="F2:F44">
    <cfRule type="cellIs" dxfId="101" priority="4" stopIfTrue="1" operator="equal">
      <formula>"F"</formula>
    </cfRule>
  </conditionalFormatting>
  <conditionalFormatting sqref="M2:M11">
    <cfRule type="cellIs" dxfId="100" priority="3" stopIfTrue="1" operator="equal">
      <formula>"F"</formula>
    </cfRule>
  </conditionalFormatting>
  <conditionalFormatting sqref="M41:N41">
    <cfRule type="cellIs" dxfId="99" priority="2" stopIfTrue="1" operator="lessThan">
      <formula>18</formula>
    </cfRule>
  </conditionalFormatting>
  <conditionalFormatting sqref="M42:N42">
    <cfRule type="cellIs" dxfId="98"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SchuelernamenEingabe!B18</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EingabeAngabe!W53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EingabeAngabe!W54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EingabeAngabe!W2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IF(EingabeAngabe!W3=1,"Sehr gut",IF(EingabeAngabe!W3=2,"Gut",IF(EingabeAngabe!W3=3,"Befriedigend",IF(EingabeAngabe!W3=4,"Genügend",IF(EingabeAngabe!W3=5,"Nicht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97" priority="7" stopIfTrue="1">
      <formula>G2=""</formula>
    </cfRule>
  </conditionalFormatting>
  <conditionalFormatting sqref="N2:N11">
    <cfRule type="expression" dxfId="96" priority="6" stopIfTrue="1">
      <formula>N2=""</formula>
    </cfRule>
  </conditionalFormatting>
  <conditionalFormatting sqref="M41">
    <cfRule type="cellIs" dxfId="95" priority="5" stopIfTrue="1" operator="lessThan">
      <formula>18</formula>
    </cfRule>
  </conditionalFormatting>
  <conditionalFormatting sqref="F2:F44">
    <cfRule type="cellIs" dxfId="94" priority="4" stopIfTrue="1" operator="equal">
      <formula>"F"</formula>
    </cfRule>
  </conditionalFormatting>
  <conditionalFormatting sqref="M2:M11">
    <cfRule type="cellIs" dxfId="93" priority="3" stopIfTrue="1" operator="equal">
      <formula>"F"</formula>
    </cfRule>
  </conditionalFormatting>
  <conditionalFormatting sqref="M41:N41">
    <cfRule type="cellIs" dxfId="92" priority="2" stopIfTrue="1" operator="lessThan">
      <formula>18</formula>
    </cfRule>
  </conditionalFormatting>
  <conditionalFormatting sqref="M42:N42">
    <cfRule type="cellIs" dxfId="91"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SchuelernamenEingabe!B19</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EingabeAngabe!X53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EingabeAngabe!X54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EingabeAngabe!X2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IF(EingabeAngabe!X3=1,"Sehr gut",IF(EingabeAngabe!X3=2,"Gut",IF(EingabeAngabe!X3=3,"Befriedigend",IF(EingabeAngabe!X3=4,"Genügend",IF(EingabeAngabe!X3=5,"Nicht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90" priority="7" stopIfTrue="1">
      <formula>G2=""</formula>
    </cfRule>
  </conditionalFormatting>
  <conditionalFormatting sqref="N2:N11">
    <cfRule type="expression" dxfId="89" priority="6" stopIfTrue="1">
      <formula>N2=""</formula>
    </cfRule>
  </conditionalFormatting>
  <conditionalFormatting sqref="M41">
    <cfRule type="cellIs" dxfId="88" priority="5" stopIfTrue="1" operator="lessThan">
      <formula>18</formula>
    </cfRule>
  </conditionalFormatting>
  <conditionalFormatting sqref="F2:F44">
    <cfRule type="cellIs" dxfId="87" priority="4" stopIfTrue="1" operator="equal">
      <formula>"F"</formula>
    </cfRule>
  </conditionalFormatting>
  <conditionalFormatting sqref="M2:M11">
    <cfRule type="cellIs" dxfId="86" priority="3" stopIfTrue="1" operator="equal">
      <formula>"F"</formula>
    </cfRule>
  </conditionalFormatting>
  <conditionalFormatting sqref="M41:N41">
    <cfRule type="cellIs" dxfId="85" priority="2" stopIfTrue="1" operator="lessThan">
      <formula>18</formula>
    </cfRule>
  </conditionalFormatting>
  <conditionalFormatting sqref="M42:N42">
    <cfRule type="cellIs" dxfId="84"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SchuelernamenEingabe!B20</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EingabeAngabe!Y53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EingabeAngabe!Y54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EingabeAngabe!Y2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IF(EingabeAngabe!Y3=1,"Sehr gut",IF(EingabeAngabe!Y3=2,"Gut",IF(EingabeAngabe!Y3=3,"Befriedigend",IF(EingabeAngabe!Y3=4,"Genügend",IF(EingabeAngabe!Y3=5,"Nicht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83" priority="7" stopIfTrue="1">
      <formula>G2=""</formula>
    </cfRule>
  </conditionalFormatting>
  <conditionalFormatting sqref="N2:N11">
    <cfRule type="expression" dxfId="82" priority="6" stopIfTrue="1">
      <formula>N2=""</formula>
    </cfRule>
  </conditionalFormatting>
  <conditionalFormatting sqref="M41">
    <cfRule type="cellIs" dxfId="81" priority="5" stopIfTrue="1" operator="lessThan">
      <formula>18</formula>
    </cfRule>
  </conditionalFormatting>
  <conditionalFormatting sqref="F2:F44">
    <cfRule type="cellIs" dxfId="80" priority="4" stopIfTrue="1" operator="equal">
      <formula>"F"</formula>
    </cfRule>
  </conditionalFormatting>
  <conditionalFormatting sqref="M2:M11">
    <cfRule type="cellIs" dxfId="79" priority="3" stopIfTrue="1" operator="equal">
      <formula>"F"</formula>
    </cfRule>
  </conditionalFormatting>
  <conditionalFormatting sqref="M41:N41">
    <cfRule type="cellIs" dxfId="78" priority="2" stopIfTrue="1" operator="lessThan">
      <formula>18</formula>
    </cfRule>
  </conditionalFormatting>
  <conditionalFormatting sqref="M42:N42">
    <cfRule type="cellIs" dxfId="77"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O45"/>
  <sheetViews>
    <sheetView topLeftCell="A13"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SchuelernamenEingabe!B21</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EingabeAngabe!Z53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EingabeAngabe!Z54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EingabeAngabe!Z2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IF(EingabeAngabe!Z3=1,"Sehr gut",IF(EingabeAngabe!Z3=2,"Gut",IF(EingabeAngabe!Z3=3,"Befriedigend",IF(EingabeAngabe!Z3=4,"Genügend",IF(EingabeAngabe!Z3=5,"Nicht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76" priority="7" stopIfTrue="1">
      <formula>G2=""</formula>
    </cfRule>
  </conditionalFormatting>
  <conditionalFormatting sqref="N2:N11">
    <cfRule type="expression" dxfId="75" priority="6" stopIfTrue="1">
      <formula>N2=""</formula>
    </cfRule>
  </conditionalFormatting>
  <conditionalFormatting sqref="M41">
    <cfRule type="cellIs" dxfId="74" priority="5" stopIfTrue="1" operator="lessThan">
      <formula>18</formula>
    </cfRule>
  </conditionalFormatting>
  <conditionalFormatting sqref="F2:F44">
    <cfRule type="cellIs" dxfId="73" priority="4" stopIfTrue="1" operator="equal">
      <formula>"F"</formula>
    </cfRule>
  </conditionalFormatting>
  <conditionalFormatting sqref="M2:M11">
    <cfRule type="cellIs" dxfId="72" priority="3" stopIfTrue="1" operator="equal">
      <formula>"F"</formula>
    </cfRule>
  </conditionalFormatting>
  <conditionalFormatting sqref="M41:N41">
    <cfRule type="cellIs" dxfId="71" priority="2" stopIfTrue="1" operator="lessThan">
      <formula>18</formula>
    </cfRule>
  </conditionalFormatting>
  <conditionalFormatting sqref="M42:N42">
    <cfRule type="cellIs" dxfId="70"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O45"/>
  <sheetViews>
    <sheetView topLeftCell="A22"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SchuelernamenEingabe!B22</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EingabeAngabe!AA53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EingabeAngabe!AA54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EingabeAngabe!AA2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IF(EingabeAngabe!AA3=1,"Sehr gut",IF(EingabeAngabe!AA3=2,"Gut",IF(EingabeAngabe!AA3=3,"Befriedigend",IF(EingabeAngabe!AA3=4,"Genügend",IF(EingabeAngabe!AA3=5,"Nicht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69" priority="7" stopIfTrue="1">
      <formula>G2=""</formula>
    </cfRule>
  </conditionalFormatting>
  <conditionalFormatting sqref="N2:N11">
    <cfRule type="expression" dxfId="68" priority="6" stopIfTrue="1">
      <formula>N2=""</formula>
    </cfRule>
  </conditionalFormatting>
  <conditionalFormatting sqref="M41">
    <cfRule type="cellIs" dxfId="67" priority="5" stopIfTrue="1" operator="lessThan">
      <formula>18</formula>
    </cfRule>
  </conditionalFormatting>
  <conditionalFormatting sqref="F2:F44">
    <cfRule type="cellIs" dxfId="66" priority="4" stopIfTrue="1" operator="equal">
      <formula>"F"</formula>
    </cfRule>
  </conditionalFormatting>
  <conditionalFormatting sqref="M2:M11">
    <cfRule type="cellIs" dxfId="65" priority="3" stopIfTrue="1" operator="equal">
      <formula>"F"</formula>
    </cfRule>
  </conditionalFormatting>
  <conditionalFormatting sqref="M41:N41">
    <cfRule type="cellIs" dxfId="64" priority="2" stopIfTrue="1" operator="lessThan">
      <formula>18</formula>
    </cfRule>
  </conditionalFormatting>
  <conditionalFormatting sqref="M42:N42">
    <cfRule type="cellIs" dxfId="63"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A1:O45"/>
  <sheetViews>
    <sheetView topLeftCell="A22"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SchuelernamenEingabe!B23</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EingabeAngabe!AB53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EingabeAngabe!AB54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EingabeAngabe!AB2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IF(EingabeAngabe!AB3=1,"Sehr gut",IF(EingabeAngabe!AB3=2,"Gut",IF(EingabeAngabe!AB3=3,"Befriedigend",IF(EingabeAngabe!AB3=4,"Genügend",IF(EingabeAngabe!AB3=5,"Nicht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62" priority="7" stopIfTrue="1">
      <formula>G2=""</formula>
    </cfRule>
  </conditionalFormatting>
  <conditionalFormatting sqref="N2:N11">
    <cfRule type="expression" dxfId="61" priority="6" stopIfTrue="1">
      <formula>N2=""</formula>
    </cfRule>
  </conditionalFormatting>
  <conditionalFormatting sqref="M41">
    <cfRule type="cellIs" dxfId="60" priority="5" stopIfTrue="1" operator="lessThan">
      <formula>18</formula>
    </cfRule>
  </conditionalFormatting>
  <conditionalFormatting sqref="F2:F44">
    <cfRule type="cellIs" dxfId="59" priority="4" stopIfTrue="1" operator="equal">
      <formula>"F"</formula>
    </cfRule>
  </conditionalFormatting>
  <conditionalFormatting sqref="M2:M11">
    <cfRule type="cellIs" dxfId="58" priority="3" stopIfTrue="1" operator="equal">
      <formula>"F"</formula>
    </cfRule>
  </conditionalFormatting>
  <conditionalFormatting sqref="M41:N41">
    <cfRule type="cellIs" dxfId="57" priority="2" stopIfTrue="1" operator="lessThan">
      <formula>18</formula>
    </cfRule>
  </conditionalFormatting>
  <conditionalFormatting sqref="M42:N42">
    <cfRule type="cellIs" dxfId="56"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pageSetUpPr fitToPage="1"/>
  </sheetPr>
  <dimension ref="A1:O45"/>
  <sheetViews>
    <sheetView topLeftCell="A19" zoomScale="60" zoomScaleNormal="60" zoomScaleSheetLayoutView="66" zoomScalePageLayoutView="50" workbookViewId="0">
      <selection activeCell="F45" sqref="F45"/>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3.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SchuelernamenEingabe!B24</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EingabeAngabe!AC53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EingabeAngabe!AC54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EingabeAngabe!AC2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IF(EingabeAngabe!AC3=1,"Sehr gut",IF(EingabeAngabe!AC3=2,"Gut",IF(EingabeAngabe!AC3=3,"Befriedigend",IF(EingabeAngabe!AC3=4,"Genügend",IF(EingabeAngabe!AC3=5,"Nicht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55" priority="7" stopIfTrue="1">
      <formula>G2=""</formula>
    </cfRule>
  </conditionalFormatting>
  <conditionalFormatting sqref="N2:N11">
    <cfRule type="expression" dxfId="54" priority="6" stopIfTrue="1">
      <formula>N2=""</formula>
    </cfRule>
  </conditionalFormatting>
  <conditionalFormatting sqref="M41">
    <cfRule type="cellIs" dxfId="53" priority="5" stopIfTrue="1" operator="lessThan">
      <formula>18</formula>
    </cfRule>
  </conditionalFormatting>
  <conditionalFormatting sqref="F2:F44">
    <cfRule type="cellIs" dxfId="52" priority="4" stopIfTrue="1" operator="equal">
      <formula>"F"</formula>
    </cfRule>
  </conditionalFormatting>
  <conditionalFormatting sqref="M2:M11">
    <cfRule type="cellIs" dxfId="51" priority="3" stopIfTrue="1" operator="equal">
      <formula>"F"</formula>
    </cfRule>
  </conditionalFormatting>
  <conditionalFormatting sqref="M41:N41">
    <cfRule type="cellIs" dxfId="50" priority="2" stopIfTrue="1" operator="lessThan">
      <formula>18</formula>
    </cfRule>
  </conditionalFormatting>
  <conditionalFormatting sqref="M42:N42">
    <cfRule type="cellIs" dxfId="49"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SchuelernamenEingabe!B25</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EingabeAngabe!AD53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EingabeAngabe!AD54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EingabeAngabe!AD2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IF(EingabeAngabe!AD3=1,"Sehr gut",IF(EingabeAngabe!AD3=2,"Gut",IF(EingabeAngabe!AD3=3,"Befriedigend",IF(EingabeAngabe!AD3=4,"Genügend",IF(EingabeAngabe!AD3=5,"Nicht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48" priority="7" stopIfTrue="1">
      <formula>G2=""</formula>
    </cfRule>
  </conditionalFormatting>
  <conditionalFormatting sqref="N2:N11">
    <cfRule type="expression" dxfId="47" priority="6" stopIfTrue="1">
      <formula>N2=""</formula>
    </cfRule>
  </conditionalFormatting>
  <conditionalFormatting sqref="M41">
    <cfRule type="cellIs" dxfId="46" priority="5" stopIfTrue="1" operator="lessThan">
      <formula>18</formula>
    </cfRule>
  </conditionalFormatting>
  <conditionalFormatting sqref="F2:F44">
    <cfRule type="cellIs" dxfId="45" priority="4" stopIfTrue="1" operator="equal">
      <formula>"F"</formula>
    </cfRule>
  </conditionalFormatting>
  <conditionalFormatting sqref="M2:M11">
    <cfRule type="cellIs" dxfId="44" priority="3" stopIfTrue="1" operator="equal">
      <formula>"F"</formula>
    </cfRule>
  </conditionalFormatting>
  <conditionalFormatting sqref="M41:N41">
    <cfRule type="cellIs" dxfId="43" priority="2" stopIfTrue="1" operator="lessThan">
      <formula>18</formula>
    </cfRule>
  </conditionalFormatting>
  <conditionalFormatting sqref="M42:N42">
    <cfRule type="cellIs" dxfId="42"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SchuelernamenEingabe!B26</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EingabeAngabe!AE53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EingabeAngabe!AE54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EingabeAngabe!AE2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IF(EingabeAngabe!AE3=1,"Sehr gut",IF(EingabeAngabe!AE3=2,"Gut",IF(EingabeAngabe!AE3=3,"Befriedigend",IF(EingabeAngabe!AE3=4,"Genügend",IF(EingabeAngabe!AE3=5,"Nicht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41" priority="7" stopIfTrue="1">
      <formula>G2=""</formula>
    </cfRule>
  </conditionalFormatting>
  <conditionalFormatting sqref="N2:N11">
    <cfRule type="expression" dxfId="40" priority="6" stopIfTrue="1">
      <formula>N2=""</formula>
    </cfRule>
  </conditionalFormatting>
  <conditionalFormatting sqref="M41">
    <cfRule type="cellIs" dxfId="39" priority="5" stopIfTrue="1" operator="lessThan">
      <formula>18</formula>
    </cfRule>
  </conditionalFormatting>
  <conditionalFormatting sqref="F2:F44">
    <cfRule type="cellIs" dxfId="38" priority="4" stopIfTrue="1" operator="equal">
      <formula>"F"</formula>
    </cfRule>
  </conditionalFormatting>
  <conditionalFormatting sqref="M2:M11">
    <cfRule type="cellIs" dxfId="37" priority="3" stopIfTrue="1" operator="equal">
      <formula>"F"</formula>
    </cfRule>
  </conditionalFormatting>
  <conditionalFormatting sqref="M41:N41">
    <cfRule type="cellIs" dxfId="36" priority="2" stopIfTrue="1" operator="lessThan">
      <formula>18</formula>
    </cfRule>
  </conditionalFormatting>
  <conditionalFormatting sqref="M42:N42">
    <cfRule type="cellIs" dxfId="35"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2:AK59"/>
  <sheetViews>
    <sheetView view="pageBreakPreview" topLeftCell="A4" zoomScale="60" zoomScaleNormal="100" workbookViewId="0">
      <selection activeCell="D1" sqref="D1:AG65536"/>
    </sheetView>
  </sheetViews>
  <sheetFormatPr baseColWidth="10" defaultRowHeight="11.25" x14ac:dyDescent="0.2"/>
  <cols>
    <col min="1" max="1" width="6.5703125" style="6" bestFit="1" customWidth="1"/>
    <col min="2" max="2" width="71.140625" style="6" customWidth="1"/>
    <col min="3" max="6" width="4.42578125" style="5" customWidth="1"/>
    <col min="7" max="33" width="4.42578125" customWidth="1"/>
    <col min="34" max="34" width="15.5703125" bestFit="1" customWidth="1"/>
    <col min="35" max="35" width="6.5703125" bestFit="1" customWidth="1"/>
    <col min="37" max="37" width="7" customWidth="1"/>
  </cols>
  <sheetData>
    <row r="2" spans="1:33" s="1" customFormat="1" ht="135.75" customHeight="1" x14ac:dyDescent="0.25">
      <c r="A2" s="77"/>
      <c r="B2" s="77" t="str">
        <f>EingabeAngabe!B1</f>
        <v>Phrase</v>
      </c>
      <c r="C2" s="78"/>
      <c r="D2" s="98" t="str">
        <f>EingabeAngabe!G1</f>
        <v/>
      </c>
      <c r="E2" s="98" t="str">
        <f>EingabeAngabe!H1</f>
        <v/>
      </c>
      <c r="F2" s="98" t="str">
        <f>EingabeAngabe!I1</f>
        <v/>
      </c>
      <c r="G2" s="98" t="str">
        <f>EingabeAngabe!J1</f>
        <v/>
      </c>
      <c r="H2" s="98" t="str">
        <f>EingabeAngabe!K1</f>
        <v/>
      </c>
      <c r="I2" s="98" t="str">
        <f>EingabeAngabe!L1</f>
        <v/>
      </c>
      <c r="J2" s="98" t="str">
        <f>EingabeAngabe!M1</f>
        <v/>
      </c>
      <c r="K2" s="98" t="str">
        <f>EingabeAngabe!N1</f>
        <v/>
      </c>
      <c r="L2" s="98" t="str">
        <f>EingabeAngabe!O1</f>
        <v/>
      </c>
      <c r="M2" s="98" t="str">
        <f>EingabeAngabe!P1</f>
        <v/>
      </c>
      <c r="N2" s="98" t="str">
        <f>EingabeAngabe!Q1</f>
        <v/>
      </c>
      <c r="O2" s="98" t="str">
        <f>EingabeAngabe!R1</f>
        <v/>
      </c>
      <c r="P2" s="98" t="str">
        <f>EingabeAngabe!S1</f>
        <v/>
      </c>
      <c r="Q2" s="98" t="str">
        <f>EingabeAngabe!T1</f>
        <v/>
      </c>
      <c r="R2" s="98" t="str">
        <f>EingabeAngabe!U1</f>
        <v/>
      </c>
      <c r="S2" s="98" t="str">
        <f>EingabeAngabe!V1</f>
        <v/>
      </c>
      <c r="T2" s="98" t="str">
        <f>EingabeAngabe!W1</f>
        <v/>
      </c>
      <c r="U2" s="98" t="str">
        <f>EingabeAngabe!X1</f>
        <v/>
      </c>
      <c r="V2" s="98" t="str">
        <f>EingabeAngabe!Y1</f>
        <v/>
      </c>
      <c r="W2" s="98" t="str">
        <f>EingabeAngabe!Z1</f>
        <v/>
      </c>
      <c r="X2" s="98" t="str">
        <f>EingabeAngabe!AA1</f>
        <v/>
      </c>
      <c r="Y2" s="98" t="str">
        <f>EingabeAngabe!AB1</f>
        <v/>
      </c>
      <c r="Z2" s="98" t="str">
        <f>EingabeAngabe!AC1</f>
        <v/>
      </c>
      <c r="AA2" s="98" t="str">
        <f>EingabeAngabe!AD1</f>
        <v/>
      </c>
      <c r="AB2" s="98" t="str">
        <f>EingabeAngabe!AE1</f>
        <v/>
      </c>
      <c r="AC2" s="98" t="str">
        <f>EingabeAngabe!AF1</f>
        <v/>
      </c>
      <c r="AD2" s="98" t="str">
        <f>EingabeAngabe!AG1</f>
        <v/>
      </c>
      <c r="AE2" s="98" t="str">
        <f>EingabeAngabe!AH1</f>
        <v/>
      </c>
      <c r="AF2" s="98" t="str">
        <f>EingabeAngabe!AI1</f>
        <v/>
      </c>
      <c r="AG2" s="98" t="str">
        <f>EingabeAngabe!AJ1</f>
        <v/>
      </c>
    </row>
    <row r="3" spans="1:33" ht="16.5" customHeight="1" x14ac:dyDescent="0.25">
      <c r="A3" s="96"/>
      <c r="B3" s="97" t="str">
        <f>EingabeAngabe!C2</f>
        <v>GESAMT</v>
      </c>
      <c r="C3" s="84">
        <f>EingabeAngabe!F2</f>
        <v>60</v>
      </c>
      <c r="D3" s="84" t="str">
        <f>EingabeAngabe!G2</f>
        <v/>
      </c>
      <c r="E3" s="84" t="str">
        <f>EingabeAngabe!H2</f>
        <v/>
      </c>
      <c r="F3" s="84" t="str">
        <f>EingabeAngabe!I2</f>
        <v/>
      </c>
      <c r="G3" s="84" t="str">
        <f>EingabeAngabe!J2</f>
        <v/>
      </c>
      <c r="H3" s="84" t="str">
        <f>EingabeAngabe!K2</f>
        <v/>
      </c>
      <c r="I3" s="84" t="str">
        <f>EingabeAngabe!L2</f>
        <v/>
      </c>
      <c r="J3" s="84" t="str">
        <f>EingabeAngabe!M2</f>
        <v/>
      </c>
      <c r="K3" s="84" t="str">
        <f>EingabeAngabe!N2</f>
        <v/>
      </c>
      <c r="L3" s="84" t="str">
        <f>EingabeAngabe!O2</f>
        <v/>
      </c>
      <c r="M3" s="84" t="str">
        <f>EingabeAngabe!P2</f>
        <v/>
      </c>
      <c r="N3" s="84" t="str">
        <f>EingabeAngabe!Q2</f>
        <v/>
      </c>
      <c r="O3" s="84" t="str">
        <f>EingabeAngabe!R2</f>
        <v/>
      </c>
      <c r="P3" s="84" t="str">
        <f>EingabeAngabe!S2</f>
        <v/>
      </c>
      <c r="Q3" s="84" t="str">
        <f>EingabeAngabe!T2</f>
        <v/>
      </c>
      <c r="R3" s="84" t="str">
        <f>EingabeAngabe!U2</f>
        <v/>
      </c>
      <c r="S3" s="84" t="str">
        <f>EingabeAngabe!V2</f>
        <v/>
      </c>
      <c r="T3" s="84" t="str">
        <f>EingabeAngabe!W2</f>
        <v/>
      </c>
      <c r="U3" s="84" t="str">
        <f>EingabeAngabe!X2</f>
        <v/>
      </c>
      <c r="V3" s="84" t="str">
        <f>EingabeAngabe!Y2</f>
        <v/>
      </c>
      <c r="W3" s="84" t="str">
        <f>EingabeAngabe!Z2</f>
        <v/>
      </c>
      <c r="X3" s="84" t="str">
        <f>EingabeAngabe!AA2</f>
        <v/>
      </c>
      <c r="Y3" s="84" t="str">
        <f>EingabeAngabe!AB2</f>
        <v/>
      </c>
      <c r="Z3" s="84" t="str">
        <f>EingabeAngabe!AC2</f>
        <v/>
      </c>
      <c r="AA3" s="84" t="str">
        <f>EingabeAngabe!AD2</f>
        <v/>
      </c>
      <c r="AB3" s="84" t="str">
        <f>EingabeAngabe!AE2</f>
        <v/>
      </c>
      <c r="AC3" s="84" t="str">
        <f>EingabeAngabe!AF2</f>
        <v/>
      </c>
      <c r="AD3" s="84" t="str">
        <f>EingabeAngabe!AG2</f>
        <v/>
      </c>
      <c r="AE3" s="84" t="str">
        <f>EingabeAngabe!AH2</f>
        <v/>
      </c>
      <c r="AF3" s="84" t="str">
        <f>EingabeAngabe!AI2</f>
        <v/>
      </c>
      <c r="AG3" s="84" t="str">
        <f>EingabeAngabe!AJ2</f>
        <v/>
      </c>
    </row>
    <row r="4" spans="1:33" ht="15.75" x14ac:dyDescent="0.25">
      <c r="A4" s="96"/>
      <c r="B4" s="97" t="str">
        <f>EingabeAngabe!C3</f>
        <v>NOTE</v>
      </c>
      <c r="C4" s="84"/>
      <c r="D4" s="84" t="str">
        <f>EingabeAngabe!G3</f>
        <v/>
      </c>
      <c r="E4" s="84" t="str">
        <f>EingabeAngabe!H3</f>
        <v/>
      </c>
      <c r="F4" s="84" t="str">
        <f>EingabeAngabe!I3</f>
        <v/>
      </c>
      <c r="G4" s="84" t="str">
        <f>EingabeAngabe!J3</f>
        <v/>
      </c>
      <c r="H4" s="84" t="str">
        <f>EingabeAngabe!K3</f>
        <v/>
      </c>
      <c r="I4" s="84" t="str">
        <f>EingabeAngabe!L3</f>
        <v/>
      </c>
      <c r="J4" s="84" t="str">
        <f>EingabeAngabe!M3</f>
        <v/>
      </c>
      <c r="K4" s="84" t="str">
        <f>EingabeAngabe!N3</f>
        <v/>
      </c>
      <c r="L4" s="84" t="str">
        <f>EingabeAngabe!O3</f>
        <v/>
      </c>
      <c r="M4" s="84" t="str">
        <f>EingabeAngabe!P3</f>
        <v/>
      </c>
      <c r="N4" s="84" t="str">
        <f>EingabeAngabe!Q3</f>
        <v/>
      </c>
      <c r="O4" s="84" t="str">
        <f>EingabeAngabe!R3</f>
        <v/>
      </c>
      <c r="P4" s="84" t="str">
        <f>EingabeAngabe!S3</f>
        <v/>
      </c>
      <c r="Q4" s="84" t="str">
        <f>EingabeAngabe!T3</f>
        <v/>
      </c>
      <c r="R4" s="84" t="str">
        <f>EingabeAngabe!U3</f>
        <v/>
      </c>
      <c r="S4" s="84" t="str">
        <f>EingabeAngabe!V3</f>
        <v/>
      </c>
      <c r="T4" s="84" t="str">
        <f>EingabeAngabe!W3</f>
        <v/>
      </c>
      <c r="U4" s="84" t="str">
        <f>EingabeAngabe!X3</f>
        <v/>
      </c>
      <c r="V4" s="84" t="str">
        <f>EingabeAngabe!Y3</f>
        <v/>
      </c>
      <c r="W4" s="84" t="str">
        <f>EingabeAngabe!Z3</f>
        <v/>
      </c>
      <c r="X4" s="84" t="str">
        <f>EingabeAngabe!AA3</f>
        <v/>
      </c>
      <c r="Y4" s="84" t="str">
        <f>EingabeAngabe!AB3</f>
        <v/>
      </c>
      <c r="Z4" s="84" t="str">
        <f>EingabeAngabe!AC3</f>
        <v/>
      </c>
      <c r="AA4" s="84" t="str">
        <f>EingabeAngabe!AD3</f>
        <v/>
      </c>
      <c r="AB4" s="84" t="str">
        <f>EingabeAngabe!AE3</f>
        <v/>
      </c>
      <c r="AC4" s="84" t="str">
        <f>EingabeAngabe!AF3</f>
        <v/>
      </c>
      <c r="AD4" s="84" t="str">
        <f>EingabeAngabe!AG3</f>
        <v/>
      </c>
      <c r="AE4" s="84" t="str">
        <f>EingabeAngabe!AH3</f>
        <v/>
      </c>
      <c r="AF4" s="84" t="str">
        <f>EingabeAngabe!AI3</f>
        <v/>
      </c>
      <c r="AG4" s="84" t="str">
        <f>EingabeAngabe!AJ3</f>
        <v/>
      </c>
    </row>
    <row r="5" spans="1:33" ht="15.75" x14ac:dyDescent="0.25">
      <c r="A5" s="79">
        <f>EingabeAngabe!B5</f>
        <v>0</v>
      </c>
      <c r="B5" s="80" t="str">
        <f>EingabeAngabe!C5</f>
        <v>TEXTSINN</v>
      </c>
      <c r="C5" s="81">
        <f>EingabeAngabe!F5</f>
        <v>12</v>
      </c>
      <c r="D5" s="81" t="str">
        <f>EingabeAngabe!G5</f>
        <v/>
      </c>
      <c r="E5" s="81" t="str">
        <f>EingabeAngabe!H5</f>
        <v/>
      </c>
      <c r="F5" s="81" t="str">
        <f>EingabeAngabe!I5</f>
        <v/>
      </c>
      <c r="G5" s="81" t="str">
        <f>EingabeAngabe!J5</f>
        <v/>
      </c>
      <c r="H5" s="81" t="str">
        <f>EingabeAngabe!K5</f>
        <v/>
      </c>
      <c r="I5" s="81" t="str">
        <f>EingabeAngabe!L5</f>
        <v/>
      </c>
      <c r="J5" s="81" t="str">
        <f>EingabeAngabe!M5</f>
        <v/>
      </c>
      <c r="K5" s="81" t="str">
        <f>EingabeAngabe!N5</f>
        <v/>
      </c>
      <c r="L5" s="81" t="str">
        <f>EingabeAngabe!O5</f>
        <v/>
      </c>
      <c r="M5" s="81" t="str">
        <f>EingabeAngabe!P5</f>
        <v/>
      </c>
      <c r="N5" s="81" t="str">
        <f>EingabeAngabe!Q5</f>
        <v/>
      </c>
      <c r="O5" s="81" t="str">
        <f>EingabeAngabe!R5</f>
        <v/>
      </c>
      <c r="P5" s="81" t="str">
        <f>EingabeAngabe!S5</f>
        <v/>
      </c>
      <c r="Q5" s="81" t="str">
        <f>EingabeAngabe!T5</f>
        <v/>
      </c>
      <c r="R5" s="81" t="str">
        <f>EingabeAngabe!U5</f>
        <v/>
      </c>
      <c r="S5" s="81" t="str">
        <f>EingabeAngabe!V5</f>
        <v/>
      </c>
      <c r="T5" s="81" t="str">
        <f>EingabeAngabe!W5</f>
        <v/>
      </c>
      <c r="U5" s="81" t="str">
        <f>EingabeAngabe!X5</f>
        <v/>
      </c>
      <c r="V5" s="81" t="str">
        <f>EingabeAngabe!Y5</f>
        <v/>
      </c>
      <c r="W5" s="81" t="str">
        <f>EingabeAngabe!Z5</f>
        <v/>
      </c>
      <c r="X5" s="81" t="str">
        <f>EingabeAngabe!AA5</f>
        <v/>
      </c>
      <c r="Y5" s="81" t="str">
        <f>EingabeAngabe!AB5</f>
        <v/>
      </c>
      <c r="Z5" s="81" t="str">
        <f>EingabeAngabe!AC5</f>
        <v/>
      </c>
      <c r="AA5" s="81" t="str">
        <f>EingabeAngabe!AD5</f>
        <v/>
      </c>
      <c r="AB5" s="81" t="str">
        <f>EingabeAngabe!AE5</f>
        <v/>
      </c>
      <c r="AC5" s="81" t="str">
        <f>EingabeAngabe!AF5</f>
        <v/>
      </c>
      <c r="AD5" s="81" t="str">
        <f>EingabeAngabe!AG5</f>
        <v/>
      </c>
      <c r="AE5" s="81" t="str">
        <f>EingabeAngabe!AH5</f>
        <v/>
      </c>
      <c r="AF5" s="81" t="str">
        <f>EingabeAngabe!AI5</f>
        <v/>
      </c>
      <c r="AG5" s="81" t="str">
        <f>EingabeAngabe!AJ5</f>
        <v/>
      </c>
    </row>
    <row r="6" spans="1:33" ht="15.75" x14ac:dyDescent="0.25">
      <c r="A6" s="82" t="str">
        <f>EingabeAngabe!B6</f>
        <v>SE1</v>
      </c>
      <c r="B6" s="112" t="str">
        <f>IF(EingabeAngabe!C6="","",EingabeAngabe!C6)</f>
        <v/>
      </c>
      <c r="C6" s="84">
        <f>EingabeAngabe!F6</f>
        <v>1</v>
      </c>
      <c r="D6" s="84" t="str">
        <f>EingabeAngabe!G6</f>
        <v/>
      </c>
      <c r="E6" s="84" t="str">
        <f>EingabeAngabe!H6</f>
        <v/>
      </c>
      <c r="F6" s="84" t="str">
        <f>EingabeAngabe!I6</f>
        <v/>
      </c>
      <c r="G6" s="84" t="str">
        <f>EingabeAngabe!J6</f>
        <v/>
      </c>
      <c r="H6" s="84" t="str">
        <f>EingabeAngabe!K6</f>
        <v/>
      </c>
      <c r="I6" s="84" t="str">
        <f>EingabeAngabe!L6</f>
        <v/>
      </c>
      <c r="J6" s="84" t="str">
        <f>EingabeAngabe!M6</f>
        <v/>
      </c>
      <c r="K6" s="84" t="str">
        <f>EingabeAngabe!N6</f>
        <v/>
      </c>
      <c r="L6" s="84" t="str">
        <f>EingabeAngabe!O6</f>
        <v/>
      </c>
      <c r="M6" s="84" t="str">
        <f>EingabeAngabe!P6</f>
        <v/>
      </c>
      <c r="N6" s="84" t="str">
        <f>EingabeAngabe!Q6</f>
        <v/>
      </c>
      <c r="O6" s="84" t="str">
        <f>EingabeAngabe!R6</f>
        <v/>
      </c>
      <c r="P6" s="84" t="str">
        <f>EingabeAngabe!S6</f>
        <v/>
      </c>
      <c r="Q6" s="84" t="str">
        <f>EingabeAngabe!T6</f>
        <v/>
      </c>
      <c r="R6" s="84" t="str">
        <f>EingabeAngabe!U6</f>
        <v/>
      </c>
      <c r="S6" s="84" t="str">
        <f>EingabeAngabe!V6</f>
        <v/>
      </c>
      <c r="T6" s="84" t="str">
        <f>EingabeAngabe!W6</f>
        <v/>
      </c>
      <c r="U6" s="84" t="str">
        <f>EingabeAngabe!X6</f>
        <v/>
      </c>
      <c r="V6" s="84" t="str">
        <f>EingabeAngabe!Y6</f>
        <v/>
      </c>
      <c r="W6" s="84" t="str">
        <f>EingabeAngabe!Z6</f>
        <v/>
      </c>
      <c r="X6" s="84" t="str">
        <f>EingabeAngabe!AA6</f>
        <v/>
      </c>
      <c r="Y6" s="84" t="str">
        <f>EingabeAngabe!AB6</f>
        <v/>
      </c>
      <c r="Z6" s="84" t="str">
        <f>EingabeAngabe!AC6</f>
        <v/>
      </c>
      <c r="AA6" s="84" t="str">
        <f>EingabeAngabe!AD6</f>
        <v/>
      </c>
      <c r="AB6" s="84" t="str">
        <f>EingabeAngabe!AE6</f>
        <v/>
      </c>
      <c r="AC6" s="84" t="str">
        <f>EingabeAngabe!AF6</f>
        <v/>
      </c>
      <c r="AD6" s="84" t="str">
        <f>EingabeAngabe!AG6</f>
        <v/>
      </c>
      <c r="AE6" s="84" t="str">
        <f>EingabeAngabe!AH6</f>
        <v/>
      </c>
      <c r="AF6" s="84" t="str">
        <f>EingabeAngabe!AI6</f>
        <v/>
      </c>
      <c r="AG6" s="84" t="str">
        <f>EingabeAngabe!AJ6</f>
        <v/>
      </c>
    </row>
    <row r="7" spans="1:33" ht="15.75" x14ac:dyDescent="0.25">
      <c r="A7" s="82" t="str">
        <f>EingabeAngabe!B8</f>
        <v>SE2</v>
      </c>
      <c r="B7" s="83" t="str">
        <f>IF(EingabeAngabe!C8="","",EingabeAngabe!C8)</f>
        <v/>
      </c>
      <c r="C7" s="84">
        <f>EingabeAngabe!F8</f>
        <v>1</v>
      </c>
      <c r="D7" s="84" t="str">
        <f>EingabeAngabe!G8</f>
        <v/>
      </c>
      <c r="E7" s="84" t="str">
        <f>EingabeAngabe!H8</f>
        <v/>
      </c>
      <c r="F7" s="84" t="str">
        <f>EingabeAngabe!I8</f>
        <v/>
      </c>
      <c r="G7" s="84" t="str">
        <f>EingabeAngabe!J8</f>
        <v/>
      </c>
      <c r="H7" s="84" t="str">
        <f>EingabeAngabe!K8</f>
        <v/>
      </c>
      <c r="I7" s="84" t="str">
        <f>EingabeAngabe!L8</f>
        <v/>
      </c>
      <c r="J7" s="84" t="str">
        <f>EingabeAngabe!M8</f>
        <v/>
      </c>
      <c r="K7" s="84" t="str">
        <f>EingabeAngabe!N8</f>
        <v/>
      </c>
      <c r="L7" s="84" t="str">
        <f>EingabeAngabe!O8</f>
        <v/>
      </c>
      <c r="M7" s="84" t="str">
        <f>EingabeAngabe!P8</f>
        <v/>
      </c>
      <c r="N7" s="84" t="str">
        <f>EingabeAngabe!Q8</f>
        <v/>
      </c>
      <c r="O7" s="84" t="str">
        <f>EingabeAngabe!R8</f>
        <v/>
      </c>
      <c r="P7" s="84" t="str">
        <f>EingabeAngabe!S8</f>
        <v/>
      </c>
      <c r="Q7" s="84" t="str">
        <f>EingabeAngabe!T8</f>
        <v/>
      </c>
      <c r="R7" s="84" t="str">
        <f>EingabeAngabe!U8</f>
        <v/>
      </c>
      <c r="S7" s="84" t="str">
        <f>EingabeAngabe!V8</f>
        <v/>
      </c>
      <c r="T7" s="84" t="str">
        <f>EingabeAngabe!W8</f>
        <v/>
      </c>
      <c r="U7" s="84" t="str">
        <f>EingabeAngabe!X8</f>
        <v/>
      </c>
      <c r="V7" s="84" t="str">
        <f>EingabeAngabe!Y8</f>
        <v/>
      </c>
      <c r="W7" s="84" t="str">
        <f>EingabeAngabe!Z8</f>
        <v/>
      </c>
      <c r="X7" s="84" t="str">
        <f>EingabeAngabe!AA8</f>
        <v/>
      </c>
      <c r="Y7" s="84" t="str">
        <f>EingabeAngabe!AB8</f>
        <v/>
      </c>
      <c r="Z7" s="84" t="str">
        <f>EingabeAngabe!AC8</f>
        <v/>
      </c>
      <c r="AA7" s="84" t="str">
        <f>EingabeAngabe!AD8</f>
        <v/>
      </c>
      <c r="AB7" s="84" t="str">
        <f>EingabeAngabe!AE8</f>
        <v/>
      </c>
      <c r="AC7" s="84" t="str">
        <f>EingabeAngabe!AF8</f>
        <v/>
      </c>
      <c r="AD7" s="84" t="str">
        <f>EingabeAngabe!AG8</f>
        <v/>
      </c>
      <c r="AE7" s="84" t="str">
        <f>EingabeAngabe!AH8</f>
        <v/>
      </c>
      <c r="AF7" s="84" t="str">
        <f>EingabeAngabe!AI8</f>
        <v/>
      </c>
      <c r="AG7" s="84" t="str">
        <f>EingabeAngabe!AJ8</f>
        <v/>
      </c>
    </row>
    <row r="8" spans="1:33" ht="15.75" x14ac:dyDescent="0.25">
      <c r="A8" s="82" t="str">
        <f>EingabeAngabe!B10</f>
        <v>SE3</v>
      </c>
      <c r="B8" s="83" t="str">
        <f>IF(EingabeAngabe!C10="","",EingabeAngabe!C10)</f>
        <v/>
      </c>
      <c r="C8" s="84">
        <f>EingabeAngabe!F10</f>
        <v>1</v>
      </c>
      <c r="D8" s="84" t="str">
        <f>EingabeAngabe!G10</f>
        <v/>
      </c>
      <c r="E8" s="84" t="str">
        <f>EingabeAngabe!H10</f>
        <v/>
      </c>
      <c r="F8" s="84" t="str">
        <f>EingabeAngabe!I10</f>
        <v/>
      </c>
      <c r="G8" s="84" t="str">
        <f>EingabeAngabe!J10</f>
        <v/>
      </c>
      <c r="H8" s="84" t="str">
        <f>EingabeAngabe!K10</f>
        <v/>
      </c>
      <c r="I8" s="84" t="str">
        <f>EingabeAngabe!L10</f>
        <v/>
      </c>
      <c r="J8" s="84" t="str">
        <f>EingabeAngabe!M10</f>
        <v/>
      </c>
      <c r="K8" s="84" t="str">
        <f>EingabeAngabe!N10</f>
        <v/>
      </c>
      <c r="L8" s="84" t="str">
        <f>EingabeAngabe!O10</f>
        <v/>
      </c>
      <c r="M8" s="84" t="str">
        <f>EingabeAngabe!P10</f>
        <v/>
      </c>
      <c r="N8" s="84" t="str">
        <f>EingabeAngabe!Q10</f>
        <v/>
      </c>
      <c r="O8" s="84" t="str">
        <f>EingabeAngabe!R10</f>
        <v/>
      </c>
      <c r="P8" s="84" t="str">
        <f>EingabeAngabe!S10</f>
        <v/>
      </c>
      <c r="Q8" s="84" t="str">
        <f>EingabeAngabe!T10</f>
        <v/>
      </c>
      <c r="R8" s="84" t="str">
        <f>EingabeAngabe!U10</f>
        <v/>
      </c>
      <c r="S8" s="84" t="str">
        <f>EingabeAngabe!V10</f>
        <v/>
      </c>
      <c r="T8" s="84" t="str">
        <f>EingabeAngabe!W10</f>
        <v/>
      </c>
      <c r="U8" s="84" t="str">
        <f>EingabeAngabe!X10</f>
        <v/>
      </c>
      <c r="V8" s="84" t="str">
        <f>EingabeAngabe!Y10</f>
        <v/>
      </c>
      <c r="W8" s="84" t="str">
        <f>EingabeAngabe!Z10</f>
        <v/>
      </c>
      <c r="X8" s="84" t="str">
        <f>EingabeAngabe!AA10</f>
        <v/>
      </c>
      <c r="Y8" s="84" t="str">
        <f>EingabeAngabe!AB10</f>
        <v/>
      </c>
      <c r="Z8" s="84" t="str">
        <f>EingabeAngabe!AC10</f>
        <v/>
      </c>
      <c r="AA8" s="84" t="str">
        <f>EingabeAngabe!AD10</f>
        <v/>
      </c>
      <c r="AB8" s="84" t="str">
        <f>EingabeAngabe!AE10</f>
        <v/>
      </c>
      <c r="AC8" s="84" t="str">
        <f>EingabeAngabe!AF10</f>
        <v/>
      </c>
      <c r="AD8" s="84" t="str">
        <f>EingabeAngabe!AG10</f>
        <v/>
      </c>
      <c r="AE8" s="84" t="str">
        <f>EingabeAngabe!AH10</f>
        <v/>
      </c>
      <c r="AF8" s="84" t="str">
        <f>EingabeAngabe!AI10</f>
        <v/>
      </c>
      <c r="AG8" s="84" t="str">
        <f>EingabeAngabe!AJ10</f>
        <v/>
      </c>
    </row>
    <row r="9" spans="1:33" ht="15.75" x14ac:dyDescent="0.25">
      <c r="A9" s="82" t="str">
        <f>EingabeAngabe!B12</f>
        <v>SE4</v>
      </c>
      <c r="B9" s="83" t="str">
        <f>IF(EingabeAngabe!C12="","",EingabeAngabe!C12)</f>
        <v/>
      </c>
      <c r="C9" s="84">
        <f>EingabeAngabe!F12</f>
        <v>1</v>
      </c>
      <c r="D9" s="84" t="str">
        <f>EingabeAngabe!G12</f>
        <v/>
      </c>
      <c r="E9" s="84" t="str">
        <f>EingabeAngabe!H12</f>
        <v/>
      </c>
      <c r="F9" s="84" t="str">
        <f>EingabeAngabe!I12</f>
        <v/>
      </c>
      <c r="G9" s="84" t="str">
        <f>EingabeAngabe!J12</f>
        <v/>
      </c>
      <c r="H9" s="84" t="str">
        <f>EingabeAngabe!K12</f>
        <v/>
      </c>
      <c r="I9" s="84" t="str">
        <f>EingabeAngabe!L12</f>
        <v/>
      </c>
      <c r="J9" s="84" t="str">
        <f>EingabeAngabe!M12</f>
        <v/>
      </c>
      <c r="K9" s="84" t="str">
        <f>EingabeAngabe!N12</f>
        <v/>
      </c>
      <c r="L9" s="84" t="str">
        <f>EingabeAngabe!O12</f>
        <v/>
      </c>
      <c r="M9" s="84" t="str">
        <f>EingabeAngabe!P12</f>
        <v/>
      </c>
      <c r="N9" s="84" t="str">
        <f>EingabeAngabe!Q12</f>
        <v/>
      </c>
      <c r="O9" s="84" t="str">
        <f>EingabeAngabe!R12</f>
        <v/>
      </c>
      <c r="P9" s="84" t="str">
        <f>EingabeAngabe!S12</f>
        <v/>
      </c>
      <c r="Q9" s="84" t="str">
        <f>EingabeAngabe!T12</f>
        <v/>
      </c>
      <c r="R9" s="84" t="str">
        <f>EingabeAngabe!U12</f>
        <v/>
      </c>
      <c r="S9" s="84" t="str">
        <f>EingabeAngabe!V12</f>
        <v/>
      </c>
      <c r="T9" s="84" t="str">
        <f>EingabeAngabe!W12</f>
        <v/>
      </c>
      <c r="U9" s="84" t="str">
        <f>EingabeAngabe!X12</f>
        <v/>
      </c>
      <c r="V9" s="84" t="str">
        <f>EingabeAngabe!Y12</f>
        <v/>
      </c>
      <c r="W9" s="84" t="str">
        <f>EingabeAngabe!Z12</f>
        <v/>
      </c>
      <c r="X9" s="84" t="str">
        <f>EingabeAngabe!AA12</f>
        <v/>
      </c>
      <c r="Y9" s="84" t="str">
        <f>EingabeAngabe!AB12</f>
        <v/>
      </c>
      <c r="Z9" s="84" t="str">
        <f>EingabeAngabe!AC12</f>
        <v/>
      </c>
      <c r="AA9" s="84" t="str">
        <f>EingabeAngabe!AD12</f>
        <v/>
      </c>
      <c r="AB9" s="84" t="str">
        <f>EingabeAngabe!AE12</f>
        <v/>
      </c>
      <c r="AC9" s="84" t="str">
        <f>EingabeAngabe!AF12</f>
        <v/>
      </c>
      <c r="AD9" s="84" t="str">
        <f>EingabeAngabe!AG12</f>
        <v/>
      </c>
      <c r="AE9" s="84" t="str">
        <f>EingabeAngabe!AH12</f>
        <v/>
      </c>
      <c r="AF9" s="84" t="str">
        <f>EingabeAngabe!AI12</f>
        <v/>
      </c>
      <c r="AG9" s="84" t="str">
        <f>EingabeAngabe!AJ12</f>
        <v/>
      </c>
    </row>
    <row r="10" spans="1:33" ht="15.75" x14ac:dyDescent="0.25">
      <c r="A10" s="82" t="str">
        <f>EingabeAngabe!B14</f>
        <v>SE5</v>
      </c>
      <c r="B10" s="83" t="str">
        <f>IF(EingabeAngabe!C14="","",EingabeAngabe!C14)</f>
        <v/>
      </c>
      <c r="C10" s="84">
        <f>EingabeAngabe!F14</f>
        <v>1</v>
      </c>
      <c r="D10" s="84" t="str">
        <f>EingabeAngabe!G14</f>
        <v/>
      </c>
      <c r="E10" s="84" t="str">
        <f>EingabeAngabe!H14</f>
        <v/>
      </c>
      <c r="F10" s="84" t="str">
        <f>EingabeAngabe!I14</f>
        <v/>
      </c>
      <c r="G10" s="84" t="str">
        <f>EingabeAngabe!J14</f>
        <v/>
      </c>
      <c r="H10" s="84" t="str">
        <f>EingabeAngabe!K14</f>
        <v/>
      </c>
      <c r="I10" s="84" t="str">
        <f>EingabeAngabe!L14</f>
        <v/>
      </c>
      <c r="J10" s="84" t="str">
        <f>EingabeAngabe!M14</f>
        <v/>
      </c>
      <c r="K10" s="84" t="str">
        <f>EingabeAngabe!N14</f>
        <v/>
      </c>
      <c r="L10" s="84" t="str">
        <f>EingabeAngabe!O14</f>
        <v/>
      </c>
      <c r="M10" s="84" t="str">
        <f>EingabeAngabe!P14</f>
        <v/>
      </c>
      <c r="N10" s="84" t="str">
        <f>EingabeAngabe!Q14</f>
        <v/>
      </c>
      <c r="O10" s="84" t="str">
        <f>EingabeAngabe!R14</f>
        <v/>
      </c>
      <c r="P10" s="84" t="str">
        <f>EingabeAngabe!S14</f>
        <v/>
      </c>
      <c r="Q10" s="84" t="str">
        <f>EingabeAngabe!T14</f>
        <v/>
      </c>
      <c r="R10" s="84" t="str">
        <f>EingabeAngabe!U14</f>
        <v/>
      </c>
      <c r="S10" s="84" t="str">
        <f>EingabeAngabe!V14</f>
        <v/>
      </c>
      <c r="T10" s="84" t="str">
        <f>EingabeAngabe!W14</f>
        <v/>
      </c>
      <c r="U10" s="84" t="str">
        <f>EingabeAngabe!X14</f>
        <v/>
      </c>
      <c r="V10" s="84" t="str">
        <f>EingabeAngabe!Y14</f>
        <v/>
      </c>
      <c r="W10" s="84" t="str">
        <f>EingabeAngabe!Z14</f>
        <v/>
      </c>
      <c r="X10" s="84" t="str">
        <f>EingabeAngabe!AA14</f>
        <v/>
      </c>
      <c r="Y10" s="84" t="str">
        <f>EingabeAngabe!AB14</f>
        <v/>
      </c>
      <c r="Z10" s="84" t="str">
        <f>EingabeAngabe!AC14</f>
        <v/>
      </c>
      <c r="AA10" s="84" t="str">
        <f>EingabeAngabe!AD14</f>
        <v/>
      </c>
      <c r="AB10" s="84" t="str">
        <f>EingabeAngabe!AE14</f>
        <v/>
      </c>
      <c r="AC10" s="84" t="str">
        <f>EingabeAngabe!AF14</f>
        <v/>
      </c>
      <c r="AD10" s="84" t="str">
        <f>EingabeAngabe!AG14</f>
        <v/>
      </c>
      <c r="AE10" s="84" t="str">
        <f>EingabeAngabe!AH14</f>
        <v/>
      </c>
      <c r="AF10" s="84" t="str">
        <f>EingabeAngabe!AI14</f>
        <v/>
      </c>
      <c r="AG10" s="84" t="str">
        <f>EingabeAngabe!AJ14</f>
        <v/>
      </c>
    </row>
    <row r="11" spans="1:33" ht="15.75" x14ac:dyDescent="0.25">
      <c r="A11" s="82" t="str">
        <f>EingabeAngabe!B16</f>
        <v>SE6</v>
      </c>
      <c r="B11" s="83" t="str">
        <f>IF(EingabeAngabe!C16="","",EingabeAngabe!C16)</f>
        <v/>
      </c>
      <c r="C11" s="84">
        <f>EingabeAngabe!F16</f>
        <v>1</v>
      </c>
      <c r="D11" s="84" t="str">
        <f>EingabeAngabe!G16</f>
        <v/>
      </c>
      <c r="E11" s="84" t="str">
        <f>EingabeAngabe!H16</f>
        <v/>
      </c>
      <c r="F11" s="84" t="str">
        <f>EingabeAngabe!I16</f>
        <v/>
      </c>
      <c r="G11" s="84" t="str">
        <f>EingabeAngabe!J16</f>
        <v/>
      </c>
      <c r="H11" s="84" t="str">
        <f>EingabeAngabe!K16</f>
        <v/>
      </c>
      <c r="I11" s="84" t="str">
        <f>EingabeAngabe!L16</f>
        <v/>
      </c>
      <c r="J11" s="84" t="str">
        <f>EingabeAngabe!M16</f>
        <v/>
      </c>
      <c r="K11" s="84" t="str">
        <f>EingabeAngabe!N16</f>
        <v/>
      </c>
      <c r="L11" s="84" t="str">
        <f>EingabeAngabe!O16</f>
        <v/>
      </c>
      <c r="M11" s="84" t="str">
        <f>EingabeAngabe!P16</f>
        <v/>
      </c>
      <c r="N11" s="84" t="str">
        <f>EingabeAngabe!Q16</f>
        <v/>
      </c>
      <c r="O11" s="84" t="str">
        <f>EingabeAngabe!R16</f>
        <v/>
      </c>
      <c r="P11" s="84" t="str">
        <f>EingabeAngabe!S16</f>
        <v/>
      </c>
      <c r="Q11" s="84" t="str">
        <f>EingabeAngabe!T16</f>
        <v/>
      </c>
      <c r="R11" s="84" t="str">
        <f>EingabeAngabe!U16</f>
        <v/>
      </c>
      <c r="S11" s="84" t="str">
        <f>EingabeAngabe!V16</f>
        <v/>
      </c>
      <c r="T11" s="84" t="str">
        <f>EingabeAngabe!W16</f>
        <v/>
      </c>
      <c r="U11" s="84" t="str">
        <f>EingabeAngabe!X16</f>
        <v/>
      </c>
      <c r="V11" s="84" t="str">
        <f>EingabeAngabe!Y16</f>
        <v/>
      </c>
      <c r="W11" s="84" t="str">
        <f>EingabeAngabe!Z16</f>
        <v/>
      </c>
      <c r="X11" s="84" t="str">
        <f>EingabeAngabe!AA16</f>
        <v/>
      </c>
      <c r="Y11" s="84" t="str">
        <f>EingabeAngabe!AB16</f>
        <v/>
      </c>
      <c r="Z11" s="84" t="str">
        <f>EingabeAngabe!AC16</f>
        <v/>
      </c>
      <c r="AA11" s="84" t="str">
        <f>EingabeAngabe!AD16</f>
        <v/>
      </c>
      <c r="AB11" s="84" t="str">
        <f>EingabeAngabe!AE16</f>
        <v/>
      </c>
      <c r="AC11" s="84" t="str">
        <f>EingabeAngabe!AF16</f>
        <v/>
      </c>
      <c r="AD11" s="84" t="str">
        <f>EingabeAngabe!AG16</f>
        <v/>
      </c>
      <c r="AE11" s="84" t="str">
        <f>EingabeAngabe!AH16</f>
        <v/>
      </c>
      <c r="AF11" s="84" t="str">
        <f>EingabeAngabe!AI16</f>
        <v/>
      </c>
      <c r="AG11" s="84" t="str">
        <f>EingabeAngabe!AJ16</f>
        <v/>
      </c>
    </row>
    <row r="12" spans="1:33" ht="15.75" x14ac:dyDescent="0.25">
      <c r="A12" s="82" t="str">
        <f>EingabeAngabe!B18</f>
        <v>SE7</v>
      </c>
      <c r="B12" s="83" t="str">
        <f>IF(EingabeAngabe!C18="","",EingabeAngabe!C18)</f>
        <v/>
      </c>
      <c r="C12" s="84">
        <f>EingabeAngabe!F18</f>
        <v>1</v>
      </c>
      <c r="D12" s="84" t="str">
        <f>EingabeAngabe!G18</f>
        <v/>
      </c>
      <c r="E12" s="84" t="str">
        <f>EingabeAngabe!H18</f>
        <v/>
      </c>
      <c r="F12" s="84" t="str">
        <f>EingabeAngabe!I18</f>
        <v/>
      </c>
      <c r="G12" s="84" t="str">
        <f>EingabeAngabe!J18</f>
        <v/>
      </c>
      <c r="H12" s="84" t="str">
        <f>EingabeAngabe!K18</f>
        <v/>
      </c>
      <c r="I12" s="84" t="str">
        <f>EingabeAngabe!L18</f>
        <v/>
      </c>
      <c r="J12" s="84" t="str">
        <f>EingabeAngabe!M18</f>
        <v/>
      </c>
      <c r="K12" s="84" t="str">
        <f>EingabeAngabe!N18</f>
        <v/>
      </c>
      <c r="L12" s="84" t="str">
        <f>EingabeAngabe!O18</f>
        <v/>
      </c>
      <c r="M12" s="84" t="str">
        <f>EingabeAngabe!P18</f>
        <v/>
      </c>
      <c r="N12" s="84" t="str">
        <f>EingabeAngabe!Q18</f>
        <v/>
      </c>
      <c r="O12" s="84" t="str">
        <f>EingabeAngabe!R18</f>
        <v/>
      </c>
      <c r="P12" s="84" t="str">
        <f>EingabeAngabe!S18</f>
        <v/>
      </c>
      <c r="Q12" s="84" t="str">
        <f>EingabeAngabe!T18</f>
        <v/>
      </c>
      <c r="R12" s="84" t="str">
        <f>EingabeAngabe!U18</f>
        <v/>
      </c>
      <c r="S12" s="84" t="str">
        <f>EingabeAngabe!V18</f>
        <v/>
      </c>
      <c r="T12" s="84" t="str">
        <f>EingabeAngabe!W18</f>
        <v/>
      </c>
      <c r="U12" s="84" t="str">
        <f>EingabeAngabe!X18</f>
        <v/>
      </c>
      <c r="V12" s="84" t="str">
        <f>EingabeAngabe!Y18</f>
        <v/>
      </c>
      <c r="W12" s="84" t="str">
        <f>EingabeAngabe!Z18</f>
        <v/>
      </c>
      <c r="X12" s="84" t="str">
        <f>EingabeAngabe!AA18</f>
        <v/>
      </c>
      <c r="Y12" s="84" t="str">
        <f>EingabeAngabe!AB18</f>
        <v/>
      </c>
      <c r="Z12" s="84" t="str">
        <f>EingabeAngabe!AC18</f>
        <v/>
      </c>
      <c r="AA12" s="84" t="str">
        <f>EingabeAngabe!AD18</f>
        <v/>
      </c>
      <c r="AB12" s="84" t="str">
        <f>EingabeAngabe!AE18</f>
        <v/>
      </c>
      <c r="AC12" s="84" t="str">
        <f>EingabeAngabe!AF18</f>
        <v/>
      </c>
      <c r="AD12" s="84" t="str">
        <f>EingabeAngabe!AG18</f>
        <v/>
      </c>
      <c r="AE12" s="84" t="str">
        <f>EingabeAngabe!AH18</f>
        <v/>
      </c>
      <c r="AF12" s="84" t="str">
        <f>EingabeAngabe!AI18</f>
        <v/>
      </c>
      <c r="AG12" s="84" t="str">
        <f>EingabeAngabe!AJ18</f>
        <v/>
      </c>
    </row>
    <row r="13" spans="1:33" ht="15.75" x14ac:dyDescent="0.25">
      <c r="A13" s="82" t="str">
        <f>EingabeAngabe!B20</f>
        <v>SE8</v>
      </c>
      <c r="B13" s="83" t="str">
        <f>IF(EingabeAngabe!C20="","",EingabeAngabe!C20)</f>
        <v/>
      </c>
      <c r="C13" s="84">
        <f>EingabeAngabe!F20</f>
        <v>1</v>
      </c>
      <c r="D13" s="84" t="str">
        <f>EingabeAngabe!G20</f>
        <v/>
      </c>
      <c r="E13" s="84" t="str">
        <f>EingabeAngabe!H20</f>
        <v/>
      </c>
      <c r="F13" s="84" t="str">
        <f>EingabeAngabe!I20</f>
        <v/>
      </c>
      <c r="G13" s="84" t="str">
        <f>EingabeAngabe!J20</f>
        <v/>
      </c>
      <c r="H13" s="84" t="str">
        <f>EingabeAngabe!K20</f>
        <v/>
      </c>
      <c r="I13" s="84" t="str">
        <f>EingabeAngabe!L20</f>
        <v/>
      </c>
      <c r="J13" s="84" t="str">
        <f>EingabeAngabe!M20</f>
        <v/>
      </c>
      <c r="K13" s="84" t="str">
        <f>EingabeAngabe!N20</f>
        <v/>
      </c>
      <c r="L13" s="84" t="str">
        <f>EingabeAngabe!O20</f>
        <v/>
      </c>
      <c r="M13" s="84" t="str">
        <f>EingabeAngabe!P20</f>
        <v/>
      </c>
      <c r="N13" s="84" t="str">
        <f>EingabeAngabe!Q20</f>
        <v/>
      </c>
      <c r="O13" s="84" t="str">
        <f>EingabeAngabe!R20</f>
        <v/>
      </c>
      <c r="P13" s="84" t="str">
        <f>EingabeAngabe!S20</f>
        <v/>
      </c>
      <c r="Q13" s="84" t="str">
        <f>EingabeAngabe!T20</f>
        <v/>
      </c>
      <c r="R13" s="84" t="str">
        <f>EingabeAngabe!U20</f>
        <v/>
      </c>
      <c r="S13" s="84" t="str">
        <f>EingabeAngabe!V20</f>
        <v/>
      </c>
      <c r="T13" s="84" t="str">
        <f>EingabeAngabe!W20</f>
        <v/>
      </c>
      <c r="U13" s="84" t="str">
        <f>EingabeAngabe!X20</f>
        <v/>
      </c>
      <c r="V13" s="84" t="str">
        <f>EingabeAngabe!Y20</f>
        <v/>
      </c>
      <c r="W13" s="84" t="str">
        <f>EingabeAngabe!Z20</f>
        <v/>
      </c>
      <c r="X13" s="84" t="str">
        <f>EingabeAngabe!AA20</f>
        <v/>
      </c>
      <c r="Y13" s="84" t="str">
        <f>EingabeAngabe!AB20</f>
        <v/>
      </c>
      <c r="Z13" s="84" t="str">
        <f>EingabeAngabe!AC20</f>
        <v/>
      </c>
      <c r="AA13" s="84" t="str">
        <f>EingabeAngabe!AD20</f>
        <v/>
      </c>
      <c r="AB13" s="84" t="str">
        <f>EingabeAngabe!AE20</f>
        <v/>
      </c>
      <c r="AC13" s="84" t="str">
        <f>EingabeAngabe!AF20</f>
        <v/>
      </c>
      <c r="AD13" s="84" t="str">
        <f>EingabeAngabe!AG20</f>
        <v/>
      </c>
      <c r="AE13" s="84" t="str">
        <f>EingabeAngabe!AH20</f>
        <v/>
      </c>
      <c r="AF13" s="84" t="str">
        <f>EingabeAngabe!AI20</f>
        <v/>
      </c>
      <c r="AG13" s="84" t="str">
        <f>EingabeAngabe!AJ20</f>
        <v/>
      </c>
    </row>
    <row r="14" spans="1:33" ht="15.75" x14ac:dyDescent="0.25">
      <c r="A14" s="82" t="str">
        <f>EingabeAngabe!B22</f>
        <v>SE9</v>
      </c>
      <c r="B14" s="83" t="str">
        <f>IF(EingabeAngabe!C22="","",EingabeAngabe!C22)</f>
        <v/>
      </c>
      <c r="C14" s="84">
        <f>EingabeAngabe!F22</f>
        <v>1</v>
      </c>
      <c r="D14" s="84" t="str">
        <f>EingabeAngabe!G22</f>
        <v/>
      </c>
      <c r="E14" s="84" t="str">
        <f>EingabeAngabe!H22</f>
        <v/>
      </c>
      <c r="F14" s="84" t="str">
        <f>EingabeAngabe!I22</f>
        <v/>
      </c>
      <c r="G14" s="84" t="str">
        <f>EingabeAngabe!J22</f>
        <v/>
      </c>
      <c r="H14" s="84" t="str">
        <f>EingabeAngabe!K22</f>
        <v/>
      </c>
      <c r="I14" s="84" t="str">
        <f>EingabeAngabe!L22</f>
        <v/>
      </c>
      <c r="J14" s="84" t="str">
        <f>EingabeAngabe!M22</f>
        <v/>
      </c>
      <c r="K14" s="84" t="str">
        <f>EingabeAngabe!N22</f>
        <v/>
      </c>
      <c r="L14" s="84" t="str">
        <f>EingabeAngabe!O22</f>
        <v/>
      </c>
      <c r="M14" s="84" t="str">
        <f>EingabeAngabe!P22</f>
        <v/>
      </c>
      <c r="N14" s="84" t="str">
        <f>EingabeAngabe!Q22</f>
        <v/>
      </c>
      <c r="O14" s="84" t="str">
        <f>EingabeAngabe!R22</f>
        <v/>
      </c>
      <c r="P14" s="84" t="str">
        <f>EingabeAngabe!S22</f>
        <v/>
      </c>
      <c r="Q14" s="84" t="str">
        <f>EingabeAngabe!T22</f>
        <v/>
      </c>
      <c r="R14" s="84" t="str">
        <f>EingabeAngabe!U22</f>
        <v/>
      </c>
      <c r="S14" s="84" t="str">
        <f>EingabeAngabe!V22</f>
        <v/>
      </c>
      <c r="T14" s="84" t="str">
        <f>EingabeAngabe!W22</f>
        <v/>
      </c>
      <c r="U14" s="84" t="str">
        <f>EingabeAngabe!X22</f>
        <v/>
      </c>
      <c r="V14" s="84" t="str">
        <f>EingabeAngabe!Y22</f>
        <v/>
      </c>
      <c r="W14" s="84" t="str">
        <f>EingabeAngabe!Z22</f>
        <v/>
      </c>
      <c r="X14" s="84" t="str">
        <f>EingabeAngabe!AA22</f>
        <v/>
      </c>
      <c r="Y14" s="84" t="str">
        <f>EingabeAngabe!AB22</f>
        <v/>
      </c>
      <c r="Z14" s="84" t="str">
        <f>EingabeAngabe!AC22</f>
        <v/>
      </c>
      <c r="AA14" s="84" t="str">
        <f>EingabeAngabe!AD22</f>
        <v/>
      </c>
      <c r="AB14" s="84" t="str">
        <f>EingabeAngabe!AE22</f>
        <v/>
      </c>
      <c r="AC14" s="84" t="str">
        <f>EingabeAngabe!AF22</f>
        <v/>
      </c>
      <c r="AD14" s="84" t="str">
        <f>EingabeAngabe!AG22</f>
        <v/>
      </c>
      <c r="AE14" s="84" t="str">
        <f>EingabeAngabe!AH22</f>
        <v/>
      </c>
      <c r="AF14" s="84" t="str">
        <f>EingabeAngabe!AI22</f>
        <v/>
      </c>
      <c r="AG14" s="84" t="str">
        <f>EingabeAngabe!AJ22</f>
        <v/>
      </c>
    </row>
    <row r="15" spans="1:33" ht="15.75" x14ac:dyDescent="0.25">
      <c r="A15" s="82" t="str">
        <f>EingabeAngabe!B24</f>
        <v>SE10</v>
      </c>
      <c r="B15" s="83" t="str">
        <f>IF(EingabeAngabe!C24="","",EingabeAngabe!C24)</f>
        <v/>
      </c>
      <c r="C15" s="84">
        <f>EingabeAngabe!F24</f>
        <v>1</v>
      </c>
      <c r="D15" s="84" t="str">
        <f>EingabeAngabe!G24</f>
        <v/>
      </c>
      <c r="E15" s="84" t="str">
        <f>EingabeAngabe!H24</f>
        <v/>
      </c>
      <c r="F15" s="84" t="str">
        <f>EingabeAngabe!I24</f>
        <v/>
      </c>
      <c r="G15" s="84" t="str">
        <f>EingabeAngabe!J24</f>
        <v/>
      </c>
      <c r="H15" s="84" t="str">
        <f>EingabeAngabe!K24</f>
        <v/>
      </c>
      <c r="I15" s="84" t="str">
        <f>EingabeAngabe!L24</f>
        <v/>
      </c>
      <c r="J15" s="84" t="str">
        <f>EingabeAngabe!M24</f>
        <v/>
      </c>
      <c r="K15" s="84" t="str">
        <f>EingabeAngabe!N24</f>
        <v/>
      </c>
      <c r="L15" s="84" t="str">
        <f>EingabeAngabe!O24</f>
        <v/>
      </c>
      <c r="M15" s="84" t="str">
        <f>EingabeAngabe!P24</f>
        <v/>
      </c>
      <c r="N15" s="84" t="str">
        <f>EingabeAngabe!Q24</f>
        <v/>
      </c>
      <c r="O15" s="84" t="str">
        <f>EingabeAngabe!R24</f>
        <v/>
      </c>
      <c r="P15" s="84" t="str">
        <f>EingabeAngabe!S24</f>
        <v/>
      </c>
      <c r="Q15" s="84" t="str">
        <f>EingabeAngabe!T24</f>
        <v/>
      </c>
      <c r="R15" s="84" t="str">
        <f>EingabeAngabe!U24</f>
        <v/>
      </c>
      <c r="S15" s="84" t="str">
        <f>EingabeAngabe!V24</f>
        <v/>
      </c>
      <c r="T15" s="84" t="str">
        <f>EingabeAngabe!W24</f>
        <v/>
      </c>
      <c r="U15" s="84" t="str">
        <f>EingabeAngabe!X24</f>
        <v/>
      </c>
      <c r="V15" s="84" t="str">
        <f>EingabeAngabe!Y24</f>
        <v/>
      </c>
      <c r="W15" s="84" t="str">
        <f>EingabeAngabe!Z24</f>
        <v/>
      </c>
      <c r="X15" s="84" t="str">
        <f>EingabeAngabe!AA24</f>
        <v/>
      </c>
      <c r="Y15" s="84" t="str">
        <f>EingabeAngabe!AB24</f>
        <v/>
      </c>
      <c r="Z15" s="84" t="str">
        <f>EingabeAngabe!AC24</f>
        <v/>
      </c>
      <c r="AA15" s="84" t="str">
        <f>EingabeAngabe!AD24</f>
        <v/>
      </c>
      <c r="AB15" s="84" t="str">
        <f>EingabeAngabe!AE24</f>
        <v/>
      </c>
      <c r="AC15" s="84" t="str">
        <f>EingabeAngabe!AF24</f>
        <v/>
      </c>
      <c r="AD15" s="84" t="str">
        <f>EingabeAngabe!AG24</f>
        <v/>
      </c>
      <c r="AE15" s="84" t="str">
        <f>EingabeAngabe!AH24</f>
        <v/>
      </c>
      <c r="AF15" s="84" t="str">
        <f>EingabeAngabe!AI24</f>
        <v/>
      </c>
      <c r="AG15" s="84" t="str">
        <f>EingabeAngabe!AJ24</f>
        <v/>
      </c>
    </row>
    <row r="16" spans="1:33" ht="15.75" x14ac:dyDescent="0.25">
      <c r="A16" s="82" t="str">
        <f>EingabeAngabe!B26</f>
        <v>SE11</v>
      </c>
      <c r="B16" s="83" t="str">
        <f>IF(EingabeAngabe!C26="","",EingabeAngabe!C26)</f>
        <v/>
      </c>
      <c r="C16" s="84">
        <f>EingabeAngabe!F26</f>
        <v>1</v>
      </c>
      <c r="D16" s="84" t="str">
        <f>EingabeAngabe!G26</f>
        <v/>
      </c>
      <c r="E16" s="84" t="str">
        <f>EingabeAngabe!H26</f>
        <v/>
      </c>
      <c r="F16" s="84" t="str">
        <f>EingabeAngabe!I26</f>
        <v/>
      </c>
      <c r="G16" s="84" t="str">
        <f>EingabeAngabe!J26</f>
        <v/>
      </c>
      <c r="H16" s="84" t="str">
        <f>EingabeAngabe!K26</f>
        <v/>
      </c>
      <c r="I16" s="84" t="str">
        <f>EingabeAngabe!L26</f>
        <v/>
      </c>
      <c r="J16" s="84" t="str">
        <f>EingabeAngabe!M26</f>
        <v/>
      </c>
      <c r="K16" s="84" t="str">
        <f>EingabeAngabe!N26</f>
        <v/>
      </c>
      <c r="L16" s="84" t="str">
        <f>EingabeAngabe!O26</f>
        <v/>
      </c>
      <c r="M16" s="84" t="str">
        <f>EingabeAngabe!P26</f>
        <v/>
      </c>
      <c r="N16" s="84" t="str">
        <f>EingabeAngabe!Q26</f>
        <v/>
      </c>
      <c r="O16" s="84" t="str">
        <f>EingabeAngabe!R26</f>
        <v/>
      </c>
      <c r="P16" s="84" t="str">
        <f>EingabeAngabe!S26</f>
        <v/>
      </c>
      <c r="Q16" s="84" t="str">
        <f>EingabeAngabe!T26</f>
        <v/>
      </c>
      <c r="R16" s="84" t="str">
        <f>EingabeAngabe!U26</f>
        <v/>
      </c>
      <c r="S16" s="84" t="str">
        <f>EingabeAngabe!V26</f>
        <v/>
      </c>
      <c r="T16" s="84" t="str">
        <f>EingabeAngabe!W26</f>
        <v/>
      </c>
      <c r="U16" s="84" t="str">
        <f>EingabeAngabe!X26</f>
        <v/>
      </c>
      <c r="V16" s="84" t="str">
        <f>EingabeAngabe!Y26</f>
        <v/>
      </c>
      <c r="W16" s="84" t="str">
        <f>EingabeAngabe!Z26</f>
        <v/>
      </c>
      <c r="X16" s="84" t="str">
        <f>EingabeAngabe!AA26</f>
        <v/>
      </c>
      <c r="Y16" s="84" t="str">
        <f>EingabeAngabe!AB26</f>
        <v/>
      </c>
      <c r="Z16" s="84" t="str">
        <f>EingabeAngabe!AC26</f>
        <v/>
      </c>
      <c r="AA16" s="84" t="str">
        <f>EingabeAngabe!AD26</f>
        <v/>
      </c>
      <c r="AB16" s="84" t="str">
        <f>EingabeAngabe!AE26</f>
        <v/>
      </c>
      <c r="AC16" s="84" t="str">
        <f>EingabeAngabe!AF26</f>
        <v/>
      </c>
      <c r="AD16" s="84" t="str">
        <f>EingabeAngabe!AG26</f>
        <v/>
      </c>
      <c r="AE16" s="84" t="str">
        <f>EingabeAngabe!AH26</f>
        <v/>
      </c>
      <c r="AF16" s="84" t="str">
        <f>EingabeAngabe!AI26</f>
        <v/>
      </c>
      <c r="AG16" s="84" t="str">
        <f>EingabeAngabe!AJ26</f>
        <v/>
      </c>
    </row>
    <row r="17" spans="1:37" ht="15.75" x14ac:dyDescent="0.25">
      <c r="A17" s="82" t="str">
        <f>EingabeAngabe!B28</f>
        <v>SE12</v>
      </c>
      <c r="B17" s="83" t="str">
        <f>IF(EingabeAngabe!C28="","",EingabeAngabe!C28)</f>
        <v/>
      </c>
      <c r="C17" s="84">
        <f>EingabeAngabe!F28</f>
        <v>1</v>
      </c>
      <c r="D17" s="84" t="str">
        <f>EingabeAngabe!G28</f>
        <v/>
      </c>
      <c r="E17" s="84" t="str">
        <f>EingabeAngabe!H28</f>
        <v/>
      </c>
      <c r="F17" s="84" t="str">
        <f>EingabeAngabe!I28</f>
        <v/>
      </c>
      <c r="G17" s="84" t="str">
        <f>EingabeAngabe!J28</f>
        <v/>
      </c>
      <c r="H17" s="84" t="str">
        <f>EingabeAngabe!K28</f>
        <v/>
      </c>
      <c r="I17" s="84" t="str">
        <f>EingabeAngabe!L28</f>
        <v/>
      </c>
      <c r="J17" s="84" t="str">
        <f>EingabeAngabe!M28</f>
        <v/>
      </c>
      <c r="K17" s="84" t="str">
        <f>EingabeAngabe!N28</f>
        <v/>
      </c>
      <c r="L17" s="84" t="str">
        <f>EingabeAngabe!O28</f>
        <v/>
      </c>
      <c r="M17" s="84" t="str">
        <f>EingabeAngabe!P28</f>
        <v/>
      </c>
      <c r="N17" s="84" t="str">
        <f>EingabeAngabe!Q28</f>
        <v/>
      </c>
      <c r="O17" s="84" t="str">
        <f>EingabeAngabe!R28</f>
        <v/>
      </c>
      <c r="P17" s="84" t="str">
        <f>EingabeAngabe!S28</f>
        <v/>
      </c>
      <c r="Q17" s="84" t="str">
        <f>EingabeAngabe!T28</f>
        <v/>
      </c>
      <c r="R17" s="84" t="str">
        <f>EingabeAngabe!U28</f>
        <v/>
      </c>
      <c r="S17" s="84" t="str">
        <f>EingabeAngabe!V28</f>
        <v/>
      </c>
      <c r="T17" s="84" t="str">
        <f>EingabeAngabe!W28</f>
        <v/>
      </c>
      <c r="U17" s="84" t="str">
        <f>EingabeAngabe!X28</f>
        <v/>
      </c>
      <c r="V17" s="84" t="str">
        <f>EingabeAngabe!Y28</f>
        <v/>
      </c>
      <c r="W17" s="84" t="str">
        <f>EingabeAngabe!Z28</f>
        <v/>
      </c>
      <c r="X17" s="84" t="str">
        <f>EingabeAngabe!AA28</f>
        <v/>
      </c>
      <c r="Y17" s="84" t="str">
        <f>EingabeAngabe!AB28</f>
        <v/>
      </c>
      <c r="Z17" s="84" t="str">
        <f>EingabeAngabe!AC28</f>
        <v/>
      </c>
      <c r="AA17" s="84" t="str">
        <f>EingabeAngabe!AD28</f>
        <v/>
      </c>
      <c r="AB17" s="84" t="str">
        <f>EingabeAngabe!AE28</f>
        <v/>
      </c>
      <c r="AC17" s="84" t="str">
        <f>EingabeAngabe!AF28</f>
        <v/>
      </c>
      <c r="AD17" s="84" t="str">
        <f>EingabeAngabe!AG28</f>
        <v/>
      </c>
      <c r="AE17" s="84" t="str">
        <f>EingabeAngabe!AH28</f>
        <v/>
      </c>
      <c r="AF17" s="84" t="str">
        <f>EingabeAngabe!AI28</f>
        <v/>
      </c>
      <c r="AG17" s="84" t="str">
        <f>EingabeAngabe!AJ28</f>
        <v/>
      </c>
    </row>
    <row r="18" spans="1:37" ht="15.75" x14ac:dyDescent="0.25">
      <c r="A18" s="85">
        <f>EingabeAngabe!B30</f>
        <v>0</v>
      </c>
      <c r="B18" s="86" t="str">
        <f>EingabeAngabe!C30</f>
        <v>LEXIK</v>
      </c>
      <c r="C18" s="87">
        <f>EingabeAngabe!F30</f>
        <v>6</v>
      </c>
      <c r="D18" s="87" t="str">
        <f>EingabeAngabe!G30</f>
        <v/>
      </c>
      <c r="E18" s="87" t="str">
        <f>EingabeAngabe!H30</f>
        <v/>
      </c>
      <c r="F18" s="87" t="str">
        <f>EingabeAngabe!I30</f>
        <v/>
      </c>
      <c r="G18" s="87" t="str">
        <f>EingabeAngabe!J30</f>
        <v/>
      </c>
      <c r="H18" s="87" t="str">
        <f>EingabeAngabe!K30</f>
        <v/>
      </c>
      <c r="I18" s="87" t="str">
        <f>EingabeAngabe!L30</f>
        <v/>
      </c>
      <c r="J18" s="87" t="str">
        <f>EingabeAngabe!M30</f>
        <v/>
      </c>
      <c r="K18" s="87" t="str">
        <f>EingabeAngabe!N30</f>
        <v/>
      </c>
      <c r="L18" s="87" t="str">
        <f>EingabeAngabe!O30</f>
        <v/>
      </c>
      <c r="M18" s="87" t="str">
        <f>EingabeAngabe!P30</f>
        <v/>
      </c>
      <c r="N18" s="87" t="str">
        <f>EingabeAngabe!Q30</f>
        <v/>
      </c>
      <c r="O18" s="87" t="str">
        <f>EingabeAngabe!R30</f>
        <v/>
      </c>
      <c r="P18" s="87" t="str">
        <f>EingabeAngabe!S30</f>
        <v/>
      </c>
      <c r="Q18" s="87" t="str">
        <f>EingabeAngabe!T30</f>
        <v/>
      </c>
      <c r="R18" s="87" t="str">
        <f>EingabeAngabe!U30</f>
        <v/>
      </c>
      <c r="S18" s="87" t="str">
        <f>EingabeAngabe!V30</f>
        <v/>
      </c>
      <c r="T18" s="87" t="str">
        <f>EingabeAngabe!W30</f>
        <v/>
      </c>
      <c r="U18" s="87" t="str">
        <f>EingabeAngabe!X30</f>
        <v/>
      </c>
      <c r="V18" s="87" t="str">
        <f>EingabeAngabe!Y30</f>
        <v/>
      </c>
      <c r="W18" s="87" t="str">
        <f>EingabeAngabe!Z30</f>
        <v/>
      </c>
      <c r="X18" s="87" t="str">
        <f>EingabeAngabe!AA30</f>
        <v/>
      </c>
      <c r="Y18" s="87" t="str">
        <f>EingabeAngabe!AB30</f>
        <v/>
      </c>
      <c r="Z18" s="87" t="str">
        <f>EingabeAngabe!AC30</f>
        <v/>
      </c>
      <c r="AA18" s="87" t="str">
        <f>EingabeAngabe!AD30</f>
        <v/>
      </c>
      <c r="AB18" s="87" t="str">
        <f>EingabeAngabe!AE30</f>
        <v/>
      </c>
      <c r="AC18" s="87" t="str">
        <f>EingabeAngabe!AF30</f>
        <v/>
      </c>
      <c r="AD18" s="87" t="str">
        <f>EingabeAngabe!AG30</f>
        <v/>
      </c>
      <c r="AE18" s="87" t="str">
        <f>EingabeAngabe!AH30</f>
        <v/>
      </c>
      <c r="AF18" s="87" t="str">
        <f>EingabeAngabe!AI30</f>
        <v/>
      </c>
      <c r="AG18" s="87" t="str">
        <f>EingabeAngabe!AJ30</f>
        <v/>
      </c>
    </row>
    <row r="19" spans="1:37" ht="15.75" x14ac:dyDescent="0.25">
      <c r="A19" s="85" t="str">
        <f>EingabeAngabe!B31</f>
        <v>LE13</v>
      </c>
      <c r="B19" s="83" t="str">
        <f>IF(EingabeAngabe!C31="","",EingabeAngabe!C31)</f>
        <v/>
      </c>
      <c r="C19" s="84">
        <f>EingabeAngabe!F31</f>
        <v>1</v>
      </c>
      <c r="D19" s="84" t="str">
        <f>EingabeAngabe!G31</f>
        <v/>
      </c>
      <c r="E19" s="84" t="str">
        <f>EingabeAngabe!H31</f>
        <v/>
      </c>
      <c r="F19" s="84" t="str">
        <f>EingabeAngabe!I31</f>
        <v/>
      </c>
      <c r="G19" s="84" t="str">
        <f>EingabeAngabe!J31</f>
        <v/>
      </c>
      <c r="H19" s="84" t="str">
        <f>EingabeAngabe!K31</f>
        <v/>
      </c>
      <c r="I19" s="84" t="str">
        <f>EingabeAngabe!L31</f>
        <v/>
      </c>
      <c r="J19" s="84" t="str">
        <f>EingabeAngabe!M31</f>
        <v/>
      </c>
      <c r="K19" s="84" t="str">
        <f>EingabeAngabe!N31</f>
        <v/>
      </c>
      <c r="L19" s="84" t="str">
        <f>EingabeAngabe!O31</f>
        <v/>
      </c>
      <c r="M19" s="84" t="str">
        <f>EingabeAngabe!P31</f>
        <v/>
      </c>
      <c r="N19" s="84" t="str">
        <f>EingabeAngabe!Q31</f>
        <v/>
      </c>
      <c r="O19" s="84" t="str">
        <f>EingabeAngabe!R31</f>
        <v/>
      </c>
      <c r="P19" s="84" t="str">
        <f>EingabeAngabe!S31</f>
        <v/>
      </c>
      <c r="Q19" s="84" t="str">
        <f>EingabeAngabe!T31</f>
        <v/>
      </c>
      <c r="R19" s="84" t="str">
        <f>EingabeAngabe!U31</f>
        <v/>
      </c>
      <c r="S19" s="84" t="str">
        <f>EingabeAngabe!V31</f>
        <v/>
      </c>
      <c r="T19" s="84" t="str">
        <f>EingabeAngabe!W31</f>
        <v/>
      </c>
      <c r="U19" s="84" t="str">
        <f>EingabeAngabe!X31</f>
        <v/>
      </c>
      <c r="V19" s="84" t="str">
        <f>EingabeAngabe!Y31</f>
        <v/>
      </c>
      <c r="W19" s="84" t="str">
        <f>EingabeAngabe!Z31</f>
        <v/>
      </c>
      <c r="X19" s="84" t="str">
        <f>EingabeAngabe!AA31</f>
        <v/>
      </c>
      <c r="Y19" s="84" t="str">
        <f>EingabeAngabe!AB31</f>
        <v/>
      </c>
      <c r="Z19" s="84" t="str">
        <f>EingabeAngabe!AC31</f>
        <v/>
      </c>
      <c r="AA19" s="84" t="str">
        <f>EingabeAngabe!AD31</f>
        <v/>
      </c>
      <c r="AB19" s="84" t="str">
        <f>EingabeAngabe!AE31</f>
        <v/>
      </c>
      <c r="AC19" s="84" t="str">
        <f>EingabeAngabe!AF31</f>
        <v/>
      </c>
      <c r="AD19" s="84" t="str">
        <f>EingabeAngabe!AG31</f>
        <v/>
      </c>
      <c r="AE19" s="84" t="str">
        <f>EingabeAngabe!AH31</f>
        <v/>
      </c>
      <c r="AF19" s="84" t="str">
        <f>EingabeAngabe!AI31</f>
        <v/>
      </c>
      <c r="AG19" s="84" t="str">
        <f>EingabeAngabe!AJ31</f>
        <v/>
      </c>
    </row>
    <row r="20" spans="1:37" ht="15.75" x14ac:dyDescent="0.25">
      <c r="A20" s="85" t="str">
        <f>EingabeAngabe!B32</f>
        <v>LE14</v>
      </c>
      <c r="B20" s="83" t="str">
        <f>IF(EingabeAngabe!C32="","",EingabeAngabe!C32)</f>
        <v/>
      </c>
      <c r="C20" s="84">
        <f>EingabeAngabe!F32</f>
        <v>1</v>
      </c>
      <c r="D20" s="84" t="str">
        <f>EingabeAngabe!G32</f>
        <v/>
      </c>
      <c r="E20" s="84" t="str">
        <f>EingabeAngabe!H32</f>
        <v/>
      </c>
      <c r="F20" s="84" t="str">
        <f>EingabeAngabe!I32</f>
        <v/>
      </c>
      <c r="G20" s="84" t="str">
        <f>EingabeAngabe!J32</f>
        <v/>
      </c>
      <c r="H20" s="84" t="str">
        <f>EingabeAngabe!K32</f>
        <v/>
      </c>
      <c r="I20" s="84" t="str">
        <f>EingabeAngabe!L32</f>
        <v/>
      </c>
      <c r="J20" s="84" t="str">
        <f>EingabeAngabe!M32</f>
        <v/>
      </c>
      <c r="K20" s="84" t="str">
        <f>EingabeAngabe!N32</f>
        <v/>
      </c>
      <c r="L20" s="84" t="str">
        <f>EingabeAngabe!O32</f>
        <v/>
      </c>
      <c r="M20" s="84" t="str">
        <f>EingabeAngabe!P32</f>
        <v/>
      </c>
      <c r="N20" s="84" t="str">
        <f>EingabeAngabe!Q32</f>
        <v/>
      </c>
      <c r="O20" s="84" t="str">
        <f>EingabeAngabe!R32</f>
        <v/>
      </c>
      <c r="P20" s="84" t="str">
        <f>EingabeAngabe!S32</f>
        <v/>
      </c>
      <c r="Q20" s="84" t="str">
        <f>EingabeAngabe!T32</f>
        <v/>
      </c>
      <c r="R20" s="84" t="str">
        <f>EingabeAngabe!U32</f>
        <v/>
      </c>
      <c r="S20" s="84" t="str">
        <f>EingabeAngabe!V32</f>
        <v/>
      </c>
      <c r="T20" s="84" t="str">
        <f>EingabeAngabe!W32</f>
        <v/>
      </c>
      <c r="U20" s="84" t="str">
        <f>EingabeAngabe!X32</f>
        <v/>
      </c>
      <c r="V20" s="84" t="str">
        <f>EingabeAngabe!Y32</f>
        <v/>
      </c>
      <c r="W20" s="84" t="str">
        <f>EingabeAngabe!Z32</f>
        <v/>
      </c>
      <c r="X20" s="84" t="str">
        <f>EingabeAngabe!AA32</f>
        <v/>
      </c>
      <c r="Y20" s="84" t="str">
        <f>EingabeAngabe!AB32</f>
        <v/>
      </c>
      <c r="Z20" s="84" t="str">
        <f>EingabeAngabe!AC32</f>
        <v/>
      </c>
      <c r="AA20" s="84" t="str">
        <f>EingabeAngabe!AD32</f>
        <v/>
      </c>
      <c r="AB20" s="84" t="str">
        <f>EingabeAngabe!AE32</f>
        <v/>
      </c>
      <c r="AC20" s="84" t="str">
        <f>EingabeAngabe!AF32</f>
        <v/>
      </c>
      <c r="AD20" s="84" t="str">
        <f>EingabeAngabe!AG32</f>
        <v/>
      </c>
      <c r="AE20" s="84" t="str">
        <f>EingabeAngabe!AH32</f>
        <v/>
      </c>
      <c r="AF20" s="84" t="str">
        <f>EingabeAngabe!AI32</f>
        <v/>
      </c>
      <c r="AG20" s="84" t="str">
        <f>EingabeAngabe!AJ32</f>
        <v/>
      </c>
    </row>
    <row r="21" spans="1:37" ht="15.75" x14ac:dyDescent="0.25">
      <c r="A21" s="85" t="str">
        <f>EingabeAngabe!B33</f>
        <v>LE15</v>
      </c>
      <c r="B21" s="83" t="str">
        <f>IF(EingabeAngabe!C33="","",EingabeAngabe!C33)</f>
        <v/>
      </c>
      <c r="C21" s="84">
        <f>EingabeAngabe!F33</f>
        <v>1</v>
      </c>
      <c r="D21" s="84" t="str">
        <f>EingabeAngabe!G33</f>
        <v/>
      </c>
      <c r="E21" s="84" t="str">
        <f>EingabeAngabe!H33</f>
        <v/>
      </c>
      <c r="F21" s="84" t="str">
        <f>EingabeAngabe!I33</f>
        <v/>
      </c>
      <c r="G21" s="84" t="str">
        <f>EingabeAngabe!J33</f>
        <v/>
      </c>
      <c r="H21" s="84" t="str">
        <f>EingabeAngabe!K33</f>
        <v/>
      </c>
      <c r="I21" s="84" t="str">
        <f>EingabeAngabe!L33</f>
        <v/>
      </c>
      <c r="J21" s="84" t="str">
        <f>EingabeAngabe!M33</f>
        <v/>
      </c>
      <c r="K21" s="84" t="str">
        <f>EingabeAngabe!N33</f>
        <v/>
      </c>
      <c r="L21" s="84" t="str">
        <f>EingabeAngabe!O33</f>
        <v/>
      </c>
      <c r="M21" s="84" t="str">
        <f>EingabeAngabe!P33</f>
        <v/>
      </c>
      <c r="N21" s="84" t="str">
        <f>EingabeAngabe!Q33</f>
        <v/>
      </c>
      <c r="O21" s="84" t="str">
        <f>EingabeAngabe!R33</f>
        <v/>
      </c>
      <c r="P21" s="84" t="str">
        <f>EingabeAngabe!S33</f>
        <v/>
      </c>
      <c r="Q21" s="84" t="str">
        <f>EingabeAngabe!T33</f>
        <v/>
      </c>
      <c r="R21" s="84" t="str">
        <f>EingabeAngabe!U33</f>
        <v/>
      </c>
      <c r="S21" s="84" t="str">
        <f>EingabeAngabe!V33</f>
        <v/>
      </c>
      <c r="T21" s="84" t="str">
        <f>EingabeAngabe!W33</f>
        <v/>
      </c>
      <c r="U21" s="84" t="str">
        <f>EingabeAngabe!X33</f>
        <v/>
      </c>
      <c r="V21" s="84" t="str">
        <f>EingabeAngabe!Y33</f>
        <v/>
      </c>
      <c r="W21" s="84" t="str">
        <f>EingabeAngabe!Z33</f>
        <v/>
      </c>
      <c r="X21" s="84" t="str">
        <f>EingabeAngabe!AA33</f>
        <v/>
      </c>
      <c r="Y21" s="84" t="str">
        <f>EingabeAngabe!AB33</f>
        <v/>
      </c>
      <c r="Z21" s="84" t="str">
        <f>EingabeAngabe!AC33</f>
        <v/>
      </c>
      <c r="AA21" s="84" t="str">
        <f>EingabeAngabe!AD33</f>
        <v/>
      </c>
      <c r="AB21" s="84" t="str">
        <f>EingabeAngabe!AE33</f>
        <v/>
      </c>
      <c r="AC21" s="84" t="str">
        <f>EingabeAngabe!AF33</f>
        <v/>
      </c>
      <c r="AD21" s="84" t="str">
        <f>EingabeAngabe!AG33</f>
        <v/>
      </c>
      <c r="AE21" s="84" t="str">
        <f>EingabeAngabe!AH33</f>
        <v/>
      </c>
      <c r="AF21" s="84" t="str">
        <f>EingabeAngabe!AI33</f>
        <v/>
      </c>
      <c r="AG21" s="84" t="str">
        <f>EingabeAngabe!AJ33</f>
        <v/>
      </c>
    </row>
    <row r="22" spans="1:37" ht="15.75" x14ac:dyDescent="0.25">
      <c r="A22" s="85" t="str">
        <f>EingabeAngabe!B34</f>
        <v>LE16</v>
      </c>
      <c r="B22" s="83" t="str">
        <f>IF(EingabeAngabe!C34="","",EingabeAngabe!C34)</f>
        <v/>
      </c>
      <c r="C22" s="84">
        <f>EingabeAngabe!F34</f>
        <v>1</v>
      </c>
      <c r="D22" s="84" t="str">
        <f>EingabeAngabe!G34</f>
        <v/>
      </c>
      <c r="E22" s="84" t="str">
        <f>EingabeAngabe!H34</f>
        <v/>
      </c>
      <c r="F22" s="84" t="str">
        <f>EingabeAngabe!I34</f>
        <v/>
      </c>
      <c r="G22" s="84" t="str">
        <f>EingabeAngabe!J34</f>
        <v/>
      </c>
      <c r="H22" s="84" t="str">
        <f>EingabeAngabe!K34</f>
        <v/>
      </c>
      <c r="I22" s="84" t="str">
        <f>EingabeAngabe!L34</f>
        <v/>
      </c>
      <c r="J22" s="84" t="str">
        <f>EingabeAngabe!M34</f>
        <v/>
      </c>
      <c r="K22" s="84" t="str">
        <f>EingabeAngabe!N34</f>
        <v/>
      </c>
      <c r="L22" s="84" t="str">
        <f>EingabeAngabe!O34</f>
        <v/>
      </c>
      <c r="M22" s="84" t="str">
        <f>EingabeAngabe!P34</f>
        <v/>
      </c>
      <c r="N22" s="84" t="str">
        <f>EingabeAngabe!Q34</f>
        <v/>
      </c>
      <c r="O22" s="84" t="str">
        <f>EingabeAngabe!R34</f>
        <v/>
      </c>
      <c r="P22" s="84" t="str">
        <f>EingabeAngabe!S34</f>
        <v/>
      </c>
      <c r="Q22" s="84" t="str">
        <f>EingabeAngabe!T34</f>
        <v/>
      </c>
      <c r="R22" s="84" t="str">
        <f>EingabeAngabe!U34</f>
        <v/>
      </c>
      <c r="S22" s="84" t="str">
        <f>EingabeAngabe!V34</f>
        <v/>
      </c>
      <c r="T22" s="84" t="str">
        <f>EingabeAngabe!W34</f>
        <v/>
      </c>
      <c r="U22" s="84" t="str">
        <f>EingabeAngabe!X34</f>
        <v/>
      </c>
      <c r="V22" s="84" t="str">
        <f>EingabeAngabe!Y34</f>
        <v/>
      </c>
      <c r="W22" s="84" t="str">
        <f>EingabeAngabe!Z34</f>
        <v/>
      </c>
      <c r="X22" s="84" t="str">
        <f>EingabeAngabe!AA34</f>
        <v/>
      </c>
      <c r="Y22" s="84" t="str">
        <f>EingabeAngabe!AB34</f>
        <v/>
      </c>
      <c r="Z22" s="84" t="str">
        <f>EingabeAngabe!AC34</f>
        <v/>
      </c>
      <c r="AA22" s="84" t="str">
        <f>EingabeAngabe!AD34</f>
        <v/>
      </c>
      <c r="AB22" s="84" t="str">
        <f>EingabeAngabe!AE34</f>
        <v/>
      </c>
      <c r="AC22" s="84" t="str">
        <f>EingabeAngabe!AF34</f>
        <v/>
      </c>
      <c r="AD22" s="84" t="str">
        <f>EingabeAngabe!AG34</f>
        <v/>
      </c>
      <c r="AE22" s="84" t="str">
        <f>EingabeAngabe!AH34</f>
        <v/>
      </c>
      <c r="AF22" s="84" t="str">
        <f>EingabeAngabe!AI34</f>
        <v/>
      </c>
      <c r="AG22" s="84" t="str">
        <f>EingabeAngabe!AJ34</f>
        <v/>
      </c>
    </row>
    <row r="23" spans="1:37" ht="15.75" x14ac:dyDescent="0.25">
      <c r="A23" s="85" t="str">
        <f>EingabeAngabe!B35</f>
        <v>LE17</v>
      </c>
      <c r="B23" s="83" t="str">
        <f>IF(EingabeAngabe!C35="","",EingabeAngabe!C35)</f>
        <v/>
      </c>
      <c r="C23" s="84">
        <f>EingabeAngabe!F35</f>
        <v>1</v>
      </c>
      <c r="D23" s="84" t="str">
        <f>EingabeAngabe!G35</f>
        <v/>
      </c>
      <c r="E23" s="84" t="str">
        <f>EingabeAngabe!H35</f>
        <v/>
      </c>
      <c r="F23" s="84" t="str">
        <f>EingabeAngabe!I35</f>
        <v/>
      </c>
      <c r="G23" s="84" t="str">
        <f>EingabeAngabe!J35</f>
        <v/>
      </c>
      <c r="H23" s="84" t="str">
        <f>EingabeAngabe!K35</f>
        <v/>
      </c>
      <c r="I23" s="84" t="str">
        <f>EingabeAngabe!L35</f>
        <v/>
      </c>
      <c r="J23" s="84" t="str">
        <f>EingabeAngabe!M35</f>
        <v/>
      </c>
      <c r="K23" s="84" t="str">
        <f>EingabeAngabe!N35</f>
        <v/>
      </c>
      <c r="L23" s="84" t="str">
        <f>EingabeAngabe!O35</f>
        <v/>
      </c>
      <c r="M23" s="84" t="str">
        <f>EingabeAngabe!P35</f>
        <v/>
      </c>
      <c r="N23" s="84" t="str">
        <f>EingabeAngabe!Q35</f>
        <v/>
      </c>
      <c r="O23" s="84" t="str">
        <f>EingabeAngabe!R35</f>
        <v/>
      </c>
      <c r="P23" s="84" t="str">
        <f>EingabeAngabe!S35</f>
        <v/>
      </c>
      <c r="Q23" s="84" t="str">
        <f>EingabeAngabe!T35</f>
        <v/>
      </c>
      <c r="R23" s="84" t="str">
        <f>EingabeAngabe!U35</f>
        <v/>
      </c>
      <c r="S23" s="84" t="str">
        <f>EingabeAngabe!V35</f>
        <v/>
      </c>
      <c r="T23" s="84" t="str">
        <f>EingabeAngabe!W35</f>
        <v/>
      </c>
      <c r="U23" s="84" t="str">
        <f>EingabeAngabe!X35</f>
        <v/>
      </c>
      <c r="V23" s="84" t="str">
        <f>EingabeAngabe!Y35</f>
        <v/>
      </c>
      <c r="W23" s="84" t="str">
        <f>EingabeAngabe!Z35</f>
        <v/>
      </c>
      <c r="X23" s="84" t="str">
        <f>EingabeAngabe!AA35</f>
        <v/>
      </c>
      <c r="Y23" s="84" t="str">
        <f>EingabeAngabe!AB35</f>
        <v/>
      </c>
      <c r="Z23" s="84" t="str">
        <f>EingabeAngabe!AC35</f>
        <v/>
      </c>
      <c r="AA23" s="84" t="str">
        <f>EingabeAngabe!AD35</f>
        <v/>
      </c>
      <c r="AB23" s="84" t="str">
        <f>EingabeAngabe!AE35</f>
        <v/>
      </c>
      <c r="AC23" s="84" t="str">
        <f>EingabeAngabe!AF35</f>
        <v/>
      </c>
      <c r="AD23" s="84" t="str">
        <f>EingabeAngabe!AG35</f>
        <v/>
      </c>
      <c r="AE23" s="84" t="str">
        <f>EingabeAngabe!AH35</f>
        <v/>
      </c>
      <c r="AF23" s="84" t="str">
        <f>EingabeAngabe!AI35</f>
        <v/>
      </c>
      <c r="AG23" s="84" t="str">
        <f>EingabeAngabe!AJ35</f>
        <v/>
      </c>
    </row>
    <row r="24" spans="1:37" ht="15.75" x14ac:dyDescent="0.25">
      <c r="A24" s="85" t="str">
        <f>EingabeAngabe!B36</f>
        <v>LE18</v>
      </c>
      <c r="B24" s="83" t="str">
        <f>IF(EingabeAngabe!C36="","",EingabeAngabe!C36)</f>
        <v/>
      </c>
      <c r="C24" s="84">
        <f>EingabeAngabe!F36</f>
        <v>1</v>
      </c>
      <c r="D24" s="84" t="str">
        <f>EingabeAngabe!G36</f>
        <v/>
      </c>
      <c r="E24" s="84" t="str">
        <f>EingabeAngabe!H36</f>
        <v/>
      </c>
      <c r="F24" s="84" t="str">
        <f>EingabeAngabe!I36</f>
        <v/>
      </c>
      <c r="G24" s="84" t="str">
        <f>EingabeAngabe!J36</f>
        <v/>
      </c>
      <c r="H24" s="84" t="str">
        <f>EingabeAngabe!K36</f>
        <v/>
      </c>
      <c r="I24" s="84" t="str">
        <f>EingabeAngabe!L36</f>
        <v/>
      </c>
      <c r="J24" s="84" t="str">
        <f>EingabeAngabe!M36</f>
        <v/>
      </c>
      <c r="K24" s="84" t="str">
        <f>EingabeAngabe!N36</f>
        <v/>
      </c>
      <c r="L24" s="84" t="str">
        <f>EingabeAngabe!O36</f>
        <v/>
      </c>
      <c r="M24" s="84" t="str">
        <f>EingabeAngabe!P36</f>
        <v/>
      </c>
      <c r="N24" s="84" t="str">
        <f>EingabeAngabe!Q36</f>
        <v/>
      </c>
      <c r="O24" s="84" t="str">
        <f>EingabeAngabe!R36</f>
        <v/>
      </c>
      <c r="P24" s="84" t="str">
        <f>EingabeAngabe!S36</f>
        <v/>
      </c>
      <c r="Q24" s="84" t="str">
        <f>EingabeAngabe!T36</f>
        <v/>
      </c>
      <c r="R24" s="84" t="str">
        <f>EingabeAngabe!U36</f>
        <v/>
      </c>
      <c r="S24" s="84" t="str">
        <f>EingabeAngabe!V36</f>
        <v/>
      </c>
      <c r="T24" s="84" t="str">
        <f>EingabeAngabe!W36</f>
        <v/>
      </c>
      <c r="U24" s="84" t="str">
        <f>EingabeAngabe!X36</f>
        <v/>
      </c>
      <c r="V24" s="84" t="str">
        <f>EingabeAngabe!Y36</f>
        <v/>
      </c>
      <c r="W24" s="84" t="str">
        <f>EingabeAngabe!Z36</f>
        <v/>
      </c>
      <c r="X24" s="84" t="str">
        <f>EingabeAngabe!AA36</f>
        <v/>
      </c>
      <c r="Y24" s="84" t="str">
        <f>EingabeAngabe!AB36</f>
        <v/>
      </c>
      <c r="Z24" s="84" t="str">
        <f>EingabeAngabe!AC36</f>
        <v/>
      </c>
      <c r="AA24" s="84" t="str">
        <f>EingabeAngabe!AD36</f>
        <v/>
      </c>
      <c r="AB24" s="84" t="str">
        <f>EingabeAngabe!AE36</f>
        <v/>
      </c>
      <c r="AC24" s="84" t="str">
        <f>EingabeAngabe!AF36</f>
        <v/>
      </c>
      <c r="AD24" s="84" t="str">
        <f>EingabeAngabe!AG36</f>
        <v/>
      </c>
      <c r="AE24" s="84" t="str">
        <f>EingabeAngabe!AH36</f>
        <v/>
      </c>
      <c r="AF24" s="84" t="str">
        <f>EingabeAngabe!AI36</f>
        <v/>
      </c>
      <c r="AG24" s="84" t="str">
        <f>EingabeAngabe!AJ36</f>
        <v/>
      </c>
    </row>
    <row r="25" spans="1:37" ht="15.75" x14ac:dyDescent="0.25">
      <c r="A25" s="88">
        <f>EingabeAngabe!B37</f>
        <v>0</v>
      </c>
      <c r="B25" s="89" t="str">
        <f>EingabeAngabe!C37</f>
        <v>MORPHOLOGIE</v>
      </c>
      <c r="C25" s="90">
        <f>EingabeAngabe!F37</f>
        <v>6</v>
      </c>
      <c r="D25" s="90" t="str">
        <f>EingabeAngabe!G37</f>
        <v/>
      </c>
      <c r="E25" s="90" t="str">
        <f>EingabeAngabe!H37</f>
        <v/>
      </c>
      <c r="F25" s="90" t="str">
        <f>EingabeAngabe!I37</f>
        <v/>
      </c>
      <c r="G25" s="90" t="str">
        <f>EingabeAngabe!J37</f>
        <v/>
      </c>
      <c r="H25" s="90" t="str">
        <f>EingabeAngabe!K37</f>
        <v/>
      </c>
      <c r="I25" s="90" t="str">
        <f>EingabeAngabe!L37</f>
        <v/>
      </c>
      <c r="J25" s="90" t="str">
        <f>EingabeAngabe!M37</f>
        <v/>
      </c>
      <c r="K25" s="90" t="str">
        <f>EingabeAngabe!N37</f>
        <v/>
      </c>
      <c r="L25" s="90" t="str">
        <f>EingabeAngabe!O37</f>
        <v/>
      </c>
      <c r="M25" s="90" t="str">
        <f>EingabeAngabe!P37</f>
        <v/>
      </c>
      <c r="N25" s="90" t="str">
        <f>EingabeAngabe!Q37</f>
        <v/>
      </c>
      <c r="O25" s="90" t="str">
        <f>EingabeAngabe!R37</f>
        <v/>
      </c>
      <c r="P25" s="90" t="str">
        <f>EingabeAngabe!S37</f>
        <v/>
      </c>
      <c r="Q25" s="90" t="str">
        <f>EingabeAngabe!T37</f>
        <v/>
      </c>
      <c r="R25" s="90" t="str">
        <f>EingabeAngabe!U37</f>
        <v/>
      </c>
      <c r="S25" s="90" t="str">
        <f>EingabeAngabe!V37</f>
        <v/>
      </c>
      <c r="T25" s="90" t="str">
        <f>EingabeAngabe!W37</f>
        <v/>
      </c>
      <c r="U25" s="90" t="str">
        <f>EingabeAngabe!X37</f>
        <v/>
      </c>
      <c r="V25" s="90" t="str">
        <f>EingabeAngabe!Y37</f>
        <v/>
      </c>
      <c r="W25" s="90" t="str">
        <f>EingabeAngabe!Z37</f>
        <v/>
      </c>
      <c r="X25" s="90" t="str">
        <f>EingabeAngabe!AA37</f>
        <v/>
      </c>
      <c r="Y25" s="90" t="str">
        <f>EingabeAngabe!AB37</f>
        <v/>
      </c>
      <c r="Z25" s="90" t="str">
        <f>EingabeAngabe!AC37</f>
        <v/>
      </c>
      <c r="AA25" s="90" t="str">
        <f>EingabeAngabe!AD37</f>
        <v/>
      </c>
      <c r="AB25" s="90" t="str">
        <f>EingabeAngabe!AE37</f>
        <v/>
      </c>
      <c r="AC25" s="90" t="str">
        <f>EingabeAngabe!AF37</f>
        <v/>
      </c>
      <c r="AD25" s="90" t="str">
        <f>EingabeAngabe!AG37</f>
        <v/>
      </c>
      <c r="AE25" s="90" t="str">
        <f>EingabeAngabe!AH37</f>
        <v/>
      </c>
      <c r="AF25" s="90" t="str">
        <f>EingabeAngabe!AI37</f>
        <v/>
      </c>
      <c r="AG25" s="90" t="str">
        <f>EingabeAngabe!AJ37</f>
        <v/>
      </c>
      <c r="AH25" s="96" t="str">
        <f>EingabeAngabe!D68</f>
        <v>Sehr gut</v>
      </c>
      <c r="AI25" s="96" t="str">
        <f>EingabeAngabe!F68</f>
        <v>60 - 53</v>
      </c>
      <c r="AJ25" s="99"/>
      <c r="AK25" s="96">
        <f>EingabeAngabe!I68</f>
        <v>0</v>
      </c>
    </row>
    <row r="26" spans="1:37" ht="31.5" x14ac:dyDescent="0.25">
      <c r="A26" s="88" t="str">
        <f>EingabeAngabe!B38</f>
        <v>MO19</v>
      </c>
      <c r="B26" s="83" t="str">
        <f>IF(EingabeAngabe!C38="","",EingabeAngabe!C38)</f>
        <v/>
      </c>
      <c r="C26" s="84">
        <f>EingabeAngabe!F38</f>
        <v>1</v>
      </c>
      <c r="D26" s="84" t="str">
        <f>EingabeAngabe!G38</f>
        <v/>
      </c>
      <c r="E26" s="84" t="str">
        <f>EingabeAngabe!H38</f>
        <v/>
      </c>
      <c r="F26" s="84" t="str">
        <f>EingabeAngabe!I38</f>
        <v/>
      </c>
      <c r="G26" s="84" t="str">
        <f>EingabeAngabe!J38</f>
        <v/>
      </c>
      <c r="H26" s="84" t="str">
        <f>EingabeAngabe!K38</f>
        <v/>
      </c>
      <c r="I26" s="84" t="str">
        <f>EingabeAngabe!L38</f>
        <v/>
      </c>
      <c r="J26" s="84" t="str">
        <f>EingabeAngabe!M38</f>
        <v/>
      </c>
      <c r="K26" s="84" t="str">
        <f>EingabeAngabe!N38</f>
        <v/>
      </c>
      <c r="L26" s="84" t="str">
        <f>EingabeAngabe!O38</f>
        <v/>
      </c>
      <c r="M26" s="84" t="str">
        <f>EingabeAngabe!P38</f>
        <v/>
      </c>
      <c r="N26" s="84" t="str">
        <f>EingabeAngabe!Q38</f>
        <v/>
      </c>
      <c r="O26" s="84" t="str">
        <f>EingabeAngabe!R38</f>
        <v/>
      </c>
      <c r="P26" s="84" t="str">
        <f>EingabeAngabe!S38</f>
        <v/>
      </c>
      <c r="Q26" s="84" t="str">
        <f>EingabeAngabe!T38</f>
        <v/>
      </c>
      <c r="R26" s="84" t="str">
        <f>EingabeAngabe!U38</f>
        <v/>
      </c>
      <c r="S26" s="84" t="str">
        <f>EingabeAngabe!V38</f>
        <v/>
      </c>
      <c r="T26" s="84" t="str">
        <f>EingabeAngabe!W38</f>
        <v/>
      </c>
      <c r="U26" s="84" t="str">
        <f>EingabeAngabe!X38</f>
        <v/>
      </c>
      <c r="V26" s="84" t="str">
        <f>EingabeAngabe!Y38</f>
        <v/>
      </c>
      <c r="W26" s="84" t="str">
        <f>EingabeAngabe!Z38</f>
        <v/>
      </c>
      <c r="X26" s="84" t="str">
        <f>EingabeAngabe!AA38</f>
        <v/>
      </c>
      <c r="Y26" s="84" t="str">
        <f>EingabeAngabe!AB38</f>
        <v/>
      </c>
      <c r="Z26" s="84" t="str">
        <f>EingabeAngabe!AC38</f>
        <v/>
      </c>
      <c r="AA26" s="84" t="str">
        <f>EingabeAngabe!AD38</f>
        <v/>
      </c>
      <c r="AB26" s="84" t="str">
        <f>EingabeAngabe!AE38</f>
        <v/>
      </c>
      <c r="AC26" s="84" t="str">
        <f>EingabeAngabe!AF38</f>
        <v/>
      </c>
      <c r="AD26" s="84" t="str">
        <f>EingabeAngabe!AG38</f>
        <v/>
      </c>
      <c r="AE26" s="84" t="str">
        <f>EingabeAngabe!AH38</f>
        <v/>
      </c>
      <c r="AF26" s="84" t="str">
        <f>EingabeAngabe!AI38</f>
        <v/>
      </c>
      <c r="AG26" s="84" t="str">
        <f>EingabeAngabe!AJ38</f>
        <v/>
      </c>
      <c r="AH26" s="96" t="str">
        <f>EingabeAngabe!D69</f>
        <v>Gut</v>
      </c>
      <c r="AI26" s="96" t="str">
        <f>EingabeAngabe!F69</f>
        <v>52 - 45</v>
      </c>
      <c r="AJ26" s="99"/>
      <c r="AK26" s="96">
        <f>EingabeAngabe!I69</f>
        <v>0</v>
      </c>
    </row>
    <row r="27" spans="1:37" ht="31.5" x14ac:dyDescent="0.25">
      <c r="A27" s="88" t="str">
        <f>EingabeAngabe!B39</f>
        <v>MO20</v>
      </c>
      <c r="B27" s="83" t="str">
        <f>IF(EingabeAngabe!C39="","",EingabeAngabe!C39)</f>
        <v/>
      </c>
      <c r="C27" s="84">
        <f>EingabeAngabe!F39</f>
        <v>1</v>
      </c>
      <c r="D27" s="84" t="str">
        <f>EingabeAngabe!G39</f>
        <v/>
      </c>
      <c r="E27" s="84" t="str">
        <f>EingabeAngabe!H39</f>
        <v/>
      </c>
      <c r="F27" s="84" t="str">
        <f>EingabeAngabe!I39</f>
        <v/>
      </c>
      <c r="G27" s="84" t="str">
        <f>EingabeAngabe!J39</f>
        <v/>
      </c>
      <c r="H27" s="84" t="str">
        <f>EingabeAngabe!K39</f>
        <v/>
      </c>
      <c r="I27" s="84" t="str">
        <f>EingabeAngabe!L39</f>
        <v/>
      </c>
      <c r="J27" s="84" t="str">
        <f>EingabeAngabe!M39</f>
        <v/>
      </c>
      <c r="K27" s="84" t="str">
        <f>EingabeAngabe!N39</f>
        <v/>
      </c>
      <c r="L27" s="84" t="str">
        <f>EingabeAngabe!O39</f>
        <v/>
      </c>
      <c r="M27" s="84" t="str">
        <f>EingabeAngabe!P39</f>
        <v/>
      </c>
      <c r="N27" s="84" t="str">
        <f>EingabeAngabe!Q39</f>
        <v/>
      </c>
      <c r="O27" s="84" t="str">
        <f>EingabeAngabe!R39</f>
        <v/>
      </c>
      <c r="P27" s="84" t="str">
        <f>EingabeAngabe!S39</f>
        <v/>
      </c>
      <c r="Q27" s="84" t="str">
        <f>EingabeAngabe!T39</f>
        <v/>
      </c>
      <c r="R27" s="84" t="str">
        <f>EingabeAngabe!U39</f>
        <v/>
      </c>
      <c r="S27" s="84" t="str">
        <f>EingabeAngabe!V39</f>
        <v/>
      </c>
      <c r="T27" s="84" t="str">
        <f>EingabeAngabe!W39</f>
        <v/>
      </c>
      <c r="U27" s="84" t="str">
        <f>EingabeAngabe!X39</f>
        <v/>
      </c>
      <c r="V27" s="84" t="str">
        <f>EingabeAngabe!Y39</f>
        <v/>
      </c>
      <c r="W27" s="84" t="str">
        <f>EingabeAngabe!Z39</f>
        <v/>
      </c>
      <c r="X27" s="84" t="str">
        <f>EingabeAngabe!AA39</f>
        <v/>
      </c>
      <c r="Y27" s="84" t="str">
        <f>EingabeAngabe!AB39</f>
        <v/>
      </c>
      <c r="Z27" s="84" t="str">
        <f>EingabeAngabe!AC39</f>
        <v/>
      </c>
      <c r="AA27" s="84" t="str">
        <f>EingabeAngabe!AD39</f>
        <v/>
      </c>
      <c r="AB27" s="84" t="str">
        <f>EingabeAngabe!AE39</f>
        <v/>
      </c>
      <c r="AC27" s="84" t="str">
        <f>EingabeAngabe!AF39</f>
        <v/>
      </c>
      <c r="AD27" s="84" t="str">
        <f>EingabeAngabe!AG39</f>
        <v/>
      </c>
      <c r="AE27" s="84" t="str">
        <f>EingabeAngabe!AH39</f>
        <v/>
      </c>
      <c r="AF27" s="84" t="str">
        <f>EingabeAngabe!AI39</f>
        <v/>
      </c>
      <c r="AG27" s="84" t="str">
        <f>EingabeAngabe!AJ39</f>
        <v/>
      </c>
      <c r="AH27" s="96" t="str">
        <f>EingabeAngabe!D70</f>
        <v>Befriedigend</v>
      </c>
      <c r="AI27" s="96" t="str">
        <f>EingabeAngabe!F70</f>
        <v>44 - 37</v>
      </c>
      <c r="AJ27" s="99"/>
      <c r="AK27" s="96">
        <f>EingabeAngabe!I70</f>
        <v>0</v>
      </c>
    </row>
    <row r="28" spans="1:37" ht="31.5" x14ac:dyDescent="0.25">
      <c r="A28" s="88" t="str">
        <f>EingabeAngabe!B40</f>
        <v>MO21</v>
      </c>
      <c r="B28" s="83" t="str">
        <f>IF(EingabeAngabe!C40="","",EingabeAngabe!C40)</f>
        <v/>
      </c>
      <c r="C28" s="84">
        <f>EingabeAngabe!F40</f>
        <v>1</v>
      </c>
      <c r="D28" s="84" t="str">
        <f>EingabeAngabe!G40</f>
        <v/>
      </c>
      <c r="E28" s="84" t="str">
        <f>EingabeAngabe!H40</f>
        <v/>
      </c>
      <c r="F28" s="84" t="str">
        <f>EingabeAngabe!I40</f>
        <v/>
      </c>
      <c r="G28" s="84" t="str">
        <f>EingabeAngabe!J40</f>
        <v/>
      </c>
      <c r="H28" s="84" t="str">
        <f>EingabeAngabe!K40</f>
        <v/>
      </c>
      <c r="I28" s="84" t="str">
        <f>EingabeAngabe!L40</f>
        <v/>
      </c>
      <c r="J28" s="84" t="str">
        <f>EingabeAngabe!M40</f>
        <v/>
      </c>
      <c r="K28" s="84" t="str">
        <f>EingabeAngabe!N40</f>
        <v/>
      </c>
      <c r="L28" s="84" t="str">
        <f>EingabeAngabe!O40</f>
        <v/>
      </c>
      <c r="M28" s="84" t="str">
        <f>EingabeAngabe!P40</f>
        <v/>
      </c>
      <c r="N28" s="84" t="str">
        <f>EingabeAngabe!Q40</f>
        <v/>
      </c>
      <c r="O28" s="84" t="str">
        <f>EingabeAngabe!R40</f>
        <v/>
      </c>
      <c r="P28" s="84" t="str">
        <f>EingabeAngabe!S40</f>
        <v/>
      </c>
      <c r="Q28" s="84" t="str">
        <f>EingabeAngabe!T40</f>
        <v/>
      </c>
      <c r="R28" s="84" t="str">
        <f>EingabeAngabe!U40</f>
        <v/>
      </c>
      <c r="S28" s="84" t="str">
        <f>EingabeAngabe!V40</f>
        <v/>
      </c>
      <c r="T28" s="84" t="str">
        <f>EingabeAngabe!W40</f>
        <v/>
      </c>
      <c r="U28" s="84" t="str">
        <f>EingabeAngabe!X40</f>
        <v/>
      </c>
      <c r="V28" s="84" t="str">
        <f>EingabeAngabe!Y40</f>
        <v/>
      </c>
      <c r="W28" s="84" t="str">
        <f>EingabeAngabe!Z40</f>
        <v/>
      </c>
      <c r="X28" s="84" t="str">
        <f>EingabeAngabe!AA40</f>
        <v/>
      </c>
      <c r="Y28" s="84" t="str">
        <f>EingabeAngabe!AB40</f>
        <v/>
      </c>
      <c r="Z28" s="84" t="str">
        <f>EingabeAngabe!AC40</f>
        <v/>
      </c>
      <c r="AA28" s="84" t="str">
        <f>EingabeAngabe!AD40</f>
        <v/>
      </c>
      <c r="AB28" s="84" t="str">
        <f>EingabeAngabe!AE40</f>
        <v/>
      </c>
      <c r="AC28" s="84" t="str">
        <f>EingabeAngabe!AF40</f>
        <v/>
      </c>
      <c r="AD28" s="84" t="str">
        <f>EingabeAngabe!AG40</f>
        <v/>
      </c>
      <c r="AE28" s="84" t="str">
        <f>EingabeAngabe!AH40</f>
        <v/>
      </c>
      <c r="AF28" s="84" t="str">
        <f>EingabeAngabe!AI40</f>
        <v/>
      </c>
      <c r="AG28" s="84" t="str">
        <f>EingabeAngabe!AJ40</f>
        <v/>
      </c>
      <c r="AH28" s="96" t="str">
        <f>EingabeAngabe!D71</f>
        <v>Genügend</v>
      </c>
      <c r="AI28" s="96" t="str">
        <f>EingabeAngabe!F71</f>
        <v>36 - 30</v>
      </c>
      <c r="AJ28" s="99"/>
      <c r="AK28" s="96">
        <f>EingabeAngabe!I71</f>
        <v>0</v>
      </c>
    </row>
    <row r="29" spans="1:37" ht="31.5" x14ac:dyDescent="0.25">
      <c r="A29" s="88" t="str">
        <f>EingabeAngabe!B41</f>
        <v>MO22</v>
      </c>
      <c r="B29" s="83" t="str">
        <f>IF(EingabeAngabe!C41="","",EingabeAngabe!C41)</f>
        <v/>
      </c>
      <c r="C29" s="84">
        <f>EingabeAngabe!F41</f>
        <v>1</v>
      </c>
      <c r="D29" s="84" t="str">
        <f>EingabeAngabe!G41</f>
        <v/>
      </c>
      <c r="E29" s="84" t="str">
        <f>EingabeAngabe!H41</f>
        <v/>
      </c>
      <c r="F29" s="84" t="str">
        <f>EingabeAngabe!I41</f>
        <v/>
      </c>
      <c r="G29" s="84" t="str">
        <f>EingabeAngabe!J41</f>
        <v/>
      </c>
      <c r="H29" s="84" t="str">
        <f>EingabeAngabe!K41</f>
        <v/>
      </c>
      <c r="I29" s="84" t="str">
        <f>EingabeAngabe!L41</f>
        <v/>
      </c>
      <c r="J29" s="84" t="str">
        <f>EingabeAngabe!M41</f>
        <v/>
      </c>
      <c r="K29" s="84" t="str">
        <f>EingabeAngabe!N41</f>
        <v/>
      </c>
      <c r="L29" s="84" t="str">
        <f>EingabeAngabe!O41</f>
        <v/>
      </c>
      <c r="M29" s="84" t="str">
        <f>EingabeAngabe!P41</f>
        <v/>
      </c>
      <c r="N29" s="84" t="str">
        <f>EingabeAngabe!Q41</f>
        <v/>
      </c>
      <c r="O29" s="84" t="str">
        <f>EingabeAngabe!R41</f>
        <v/>
      </c>
      <c r="P29" s="84" t="str">
        <f>EingabeAngabe!S41</f>
        <v/>
      </c>
      <c r="Q29" s="84" t="str">
        <f>EingabeAngabe!T41</f>
        <v/>
      </c>
      <c r="R29" s="84" t="str">
        <f>EingabeAngabe!U41</f>
        <v/>
      </c>
      <c r="S29" s="84" t="str">
        <f>EingabeAngabe!V41</f>
        <v/>
      </c>
      <c r="T29" s="84" t="str">
        <f>EingabeAngabe!W41</f>
        <v/>
      </c>
      <c r="U29" s="84" t="str">
        <f>EingabeAngabe!X41</f>
        <v/>
      </c>
      <c r="V29" s="84" t="str">
        <f>EingabeAngabe!Y41</f>
        <v/>
      </c>
      <c r="W29" s="84" t="str">
        <f>EingabeAngabe!Z41</f>
        <v/>
      </c>
      <c r="X29" s="84" t="str">
        <f>EingabeAngabe!AA41</f>
        <v/>
      </c>
      <c r="Y29" s="84" t="str">
        <f>EingabeAngabe!AB41</f>
        <v/>
      </c>
      <c r="Z29" s="84" t="str">
        <f>EingabeAngabe!AC41</f>
        <v/>
      </c>
      <c r="AA29" s="84" t="str">
        <f>EingabeAngabe!AD41</f>
        <v/>
      </c>
      <c r="AB29" s="84" t="str">
        <f>EingabeAngabe!AE41</f>
        <v/>
      </c>
      <c r="AC29" s="84" t="str">
        <f>EingabeAngabe!AF41</f>
        <v/>
      </c>
      <c r="AD29" s="84" t="str">
        <f>EingabeAngabe!AG41</f>
        <v/>
      </c>
      <c r="AE29" s="84" t="str">
        <f>EingabeAngabe!AH41</f>
        <v/>
      </c>
      <c r="AF29" s="84" t="str">
        <f>EingabeAngabe!AI41</f>
        <v/>
      </c>
      <c r="AG29" s="84" t="str">
        <f>EingabeAngabe!AJ41</f>
        <v/>
      </c>
      <c r="AH29" s="96" t="str">
        <f>EingabeAngabe!D72</f>
        <v>Nicht genügend</v>
      </c>
      <c r="AI29" s="96" t="str">
        <f>EingabeAngabe!F72</f>
        <v>29 - 00</v>
      </c>
      <c r="AJ29" s="99"/>
      <c r="AK29" s="96">
        <f>EingabeAngabe!I72</f>
        <v>0</v>
      </c>
    </row>
    <row r="30" spans="1:37" ht="31.5" x14ac:dyDescent="0.25">
      <c r="A30" s="88" t="str">
        <f>EingabeAngabe!B42</f>
        <v>MO23</v>
      </c>
      <c r="B30" s="83" t="str">
        <f>IF(EingabeAngabe!C42="","",EingabeAngabe!C42)</f>
        <v/>
      </c>
      <c r="C30" s="84">
        <f>EingabeAngabe!F42</f>
        <v>1</v>
      </c>
      <c r="D30" s="84" t="str">
        <f>EingabeAngabe!G42</f>
        <v/>
      </c>
      <c r="E30" s="84" t="str">
        <f>EingabeAngabe!H42</f>
        <v/>
      </c>
      <c r="F30" s="84" t="str">
        <f>EingabeAngabe!I42</f>
        <v/>
      </c>
      <c r="G30" s="84" t="str">
        <f>EingabeAngabe!J42</f>
        <v/>
      </c>
      <c r="H30" s="84" t="str">
        <f>EingabeAngabe!K42</f>
        <v/>
      </c>
      <c r="I30" s="84" t="str">
        <f>EingabeAngabe!L42</f>
        <v/>
      </c>
      <c r="J30" s="84" t="str">
        <f>EingabeAngabe!M42</f>
        <v/>
      </c>
      <c r="K30" s="84" t="str">
        <f>EingabeAngabe!N42</f>
        <v/>
      </c>
      <c r="L30" s="84" t="str">
        <f>EingabeAngabe!O42</f>
        <v/>
      </c>
      <c r="M30" s="84" t="str">
        <f>EingabeAngabe!P42</f>
        <v/>
      </c>
      <c r="N30" s="84" t="str">
        <f>EingabeAngabe!Q42</f>
        <v/>
      </c>
      <c r="O30" s="84" t="str">
        <f>EingabeAngabe!R42</f>
        <v/>
      </c>
      <c r="P30" s="84" t="str">
        <f>EingabeAngabe!S42</f>
        <v/>
      </c>
      <c r="Q30" s="84" t="str">
        <f>EingabeAngabe!T42</f>
        <v/>
      </c>
      <c r="R30" s="84" t="str">
        <f>EingabeAngabe!U42</f>
        <v/>
      </c>
      <c r="S30" s="84" t="str">
        <f>EingabeAngabe!V42</f>
        <v/>
      </c>
      <c r="T30" s="84" t="str">
        <f>EingabeAngabe!W42</f>
        <v/>
      </c>
      <c r="U30" s="84" t="str">
        <f>EingabeAngabe!X42</f>
        <v/>
      </c>
      <c r="V30" s="84" t="str">
        <f>EingabeAngabe!Y42</f>
        <v/>
      </c>
      <c r="W30" s="84" t="str">
        <f>EingabeAngabe!Z42</f>
        <v/>
      </c>
      <c r="X30" s="84" t="str">
        <f>EingabeAngabe!AA42</f>
        <v/>
      </c>
      <c r="Y30" s="84" t="str">
        <f>EingabeAngabe!AB42</f>
        <v/>
      </c>
      <c r="Z30" s="84" t="str">
        <f>EingabeAngabe!AC42</f>
        <v/>
      </c>
      <c r="AA30" s="84" t="str">
        <f>EingabeAngabe!AD42</f>
        <v/>
      </c>
      <c r="AB30" s="84" t="str">
        <f>EingabeAngabe!AE42</f>
        <v/>
      </c>
      <c r="AC30" s="84" t="str">
        <f>EingabeAngabe!AF42</f>
        <v/>
      </c>
      <c r="AD30" s="84" t="str">
        <f>EingabeAngabe!AG42</f>
        <v/>
      </c>
      <c r="AE30" s="84" t="str">
        <f>EingabeAngabe!AH42</f>
        <v/>
      </c>
      <c r="AF30" s="84" t="str">
        <f>EingabeAngabe!AI42</f>
        <v/>
      </c>
      <c r="AG30" s="84" t="str">
        <f>EingabeAngabe!AJ42</f>
        <v/>
      </c>
      <c r="AH30" s="96"/>
      <c r="AI30" s="100"/>
      <c r="AJ30" s="100"/>
      <c r="AK30" s="96">
        <f>EingabeAngabe!I73</f>
        <v>0</v>
      </c>
    </row>
    <row r="31" spans="1:37" ht="31.5" x14ac:dyDescent="0.25">
      <c r="A31" s="88" t="str">
        <f>EingabeAngabe!B43</f>
        <v>MO24</v>
      </c>
      <c r="B31" s="83" t="str">
        <f>IF(EingabeAngabe!C43="","",EingabeAngabe!C43)</f>
        <v/>
      </c>
      <c r="C31" s="84">
        <f>EingabeAngabe!F43</f>
        <v>1</v>
      </c>
      <c r="D31" s="84" t="str">
        <f>EingabeAngabe!G43</f>
        <v/>
      </c>
      <c r="E31" s="84" t="str">
        <f>EingabeAngabe!H43</f>
        <v/>
      </c>
      <c r="F31" s="84" t="str">
        <f>EingabeAngabe!I43</f>
        <v/>
      </c>
      <c r="G31" s="84" t="str">
        <f>EingabeAngabe!J43</f>
        <v/>
      </c>
      <c r="H31" s="84" t="str">
        <f>EingabeAngabe!K43</f>
        <v/>
      </c>
      <c r="I31" s="84" t="str">
        <f>EingabeAngabe!L43</f>
        <v/>
      </c>
      <c r="J31" s="84" t="str">
        <f>EingabeAngabe!M43</f>
        <v/>
      </c>
      <c r="K31" s="84" t="str">
        <f>EingabeAngabe!N43</f>
        <v/>
      </c>
      <c r="L31" s="84" t="str">
        <f>EingabeAngabe!O43</f>
        <v/>
      </c>
      <c r="M31" s="84" t="str">
        <f>EingabeAngabe!P43</f>
        <v/>
      </c>
      <c r="N31" s="84" t="str">
        <f>EingabeAngabe!Q43</f>
        <v/>
      </c>
      <c r="O31" s="84" t="str">
        <f>EingabeAngabe!R43</f>
        <v/>
      </c>
      <c r="P31" s="84" t="str">
        <f>EingabeAngabe!S43</f>
        <v/>
      </c>
      <c r="Q31" s="84" t="str">
        <f>EingabeAngabe!T43</f>
        <v/>
      </c>
      <c r="R31" s="84" t="str">
        <f>EingabeAngabe!U43</f>
        <v/>
      </c>
      <c r="S31" s="84" t="str">
        <f>EingabeAngabe!V43</f>
        <v/>
      </c>
      <c r="T31" s="84" t="str">
        <f>EingabeAngabe!W43</f>
        <v/>
      </c>
      <c r="U31" s="84" t="str">
        <f>EingabeAngabe!X43</f>
        <v/>
      </c>
      <c r="V31" s="84" t="str">
        <f>EingabeAngabe!Y43</f>
        <v/>
      </c>
      <c r="W31" s="84" t="str">
        <f>EingabeAngabe!Z43</f>
        <v/>
      </c>
      <c r="X31" s="84" t="str">
        <f>EingabeAngabe!AA43</f>
        <v/>
      </c>
      <c r="Y31" s="84" t="str">
        <f>EingabeAngabe!AB43</f>
        <v/>
      </c>
      <c r="Z31" s="84" t="str">
        <f>EingabeAngabe!AC43</f>
        <v/>
      </c>
      <c r="AA31" s="84" t="str">
        <f>EingabeAngabe!AD43</f>
        <v/>
      </c>
      <c r="AB31" s="84" t="str">
        <f>EingabeAngabe!AE43</f>
        <v/>
      </c>
      <c r="AC31" s="84" t="str">
        <f>EingabeAngabe!AF43</f>
        <v/>
      </c>
      <c r="AD31" s="84" t="str">
        <f>EingabeAngabe!AG43</f>
        <v/>
      </c>
      <c r="AE31" s="84" t="str">
        <f>EingabeAngabe!AH43</f>
        <v/>
      </c>
      <c r="AF31" s="84" t="str">
        <f>EingabeAngabe!AI43</f>
        <v/>
      </c>
      <c r="AG31" s="84" t="str">
        <f>EingabeAngabe!AJ43</f>
        <v/>
      </c>
      <c r="AH31" s="96" t="str">
        <f>EingabeAngabe!D74</f>
        <v>Notenschnitt</v>
      </c>
      <c r="AI31" s="212" t="e">
        <f>EingabeAngabe!F74</f>
        <v>#DIV/0!</v>
      </c>
      <c r="AJ31" s="213"/>
      <c r="AK31" s="100"/>
    </row>
    <row r="32" spans="1:37" ht="15.75" x14ac:dyDescent="0.25">
      <c r="A32" s="91">
        <f>EingabeAngabe!B44</f>
        <v>0</v>
      </c>
      <c r="B32" s="92" t="str">
        <f>EingabeAngabe!C44</f>
        <v>SYNTAX</v>
      </c>
      <c r="C32" s="93">
        <f>EingabeAngabe!F44</f>
        <v>6</v>
      </c>
      <c r="D32" s="93" t="str">
        <f>EingabeAngabe!G44</f>
        <v/>
      </c>
      <c r="E32" s="93" t="str">
        <f>EingabeAngabe!H44</f>
        <v/>
      </c>
      <c r="F32" s="93" t="str">
        <f>EingabeAngabe!I44</f>
        <v/>
      </c>
      <c r="G32" s="93" t="str">
        <f>EingabeAngabe!J44</f>
        <v/>
      </c>
      <c r="H32" s="93" t="str">
        <f>EingabeAngabe!K44</f>
        <v/>
      </c>
      <c r="I32" s="93" t="str">
        <f>EingabeAngabe!L44</f>
        <v/>
      </c>
      <c r="J32" s="93" t="str">
        <f>EingabeAngabe!M44</f>
        <v/>
      </c>
      <c r="K32" s="93" t="str">
        <f>EingabeAngabe!N44</f>
        <v/>
      </c>
      <c r="L32" s="93" t="str">
        <f>EingabeAngabe!O44</f>
        <v/>
      </c>
      <c r="M32" s="93" t="str">
        <f>EingabeAngabe!P44</f>
        <v/>
      </c>
      <c r="N32" s="93" t="str">
        <f>EingabeAngabe!Q44</f>
        <v/>
      </c>
      <c r="O32" s="93" t="str">
        <f>EingabeAngabe!R44</f>
        <v/>
      </c>
      <c r="P32" s="93" t="str">
        <f>EingabeAngabe!S44</f>
        <v/>
      </c>
      <c r="Q32" s="93" t="str">
        <f>EingabeAngabe!T44</f>
        <v/>
      </c>
      <c r="R32" s="93" t="str">
        <f>EingabeAngabe!U44</f>
        <v/>
      </c>
      <c r="S32" s="93" t="str">
        <f>EingabeAngabe!V44</f>
        <v/>
      </c>
      <c r="T32" s="93" t="str">
        <f>EingabeAngabe!W44</f>
        <v/>
      </c>
      <c r="U32" s="93" t="str">
        <f>EingabeAngabe!X44</f>
        <v/>
      </c>
      <c r="V32" s="93" t="str">
        <f>EingabeAngabe!Y44</f>
        <v/>
      </c>
      <c r="W32" s="93" t="str">
        <f>EingabeAngabe!Z44</f>
        <v/>
      </c>
      <c r="X32" s="93" t="str">
        <f>EingabeAngabe!AA44</f>
        <v/>
      </c>
      <c r="Y32" s="93" t="str">
        <f>EingabeAngabe!AB44</f>
        <v/>
      </c>
      <c r="Z32" s="93" t="str">
        <f>EingabeAngabe!AC44</f>
        <v/>
      </c>
      <c r="AA32" s="93" t="str">
        <f>EingabeAngabe!AD44</f>
        <v/>
      </c>
      <c r="AB32" s="93" t="str">
        <f>EingabeAngabe!AE44</f>
        <v/>
      </c>
      <c r="AC32" s="93" t="str">
        <f>EingabeAngabe!AF44</f>
        <v/>
      </c>
      <c r="AD32" s="93" t="str">
        <f>EingabeAngabe!AG44</f>
        <v/>
      </c>
      <c r="AE32" s="93" t="str">
        <f>EingabeAngabe!AH44</f>
        <v/>
      </c>
      <c r="AF32" s="93" t="str">
        <f>EingabeAngabe!AI44</f>
        <v/>
      </c>
      <c r="AG32" s="93" t="str">
        <f>EingabeAngabe!AJ44</f>
        <v/>
      </c>
    </row>
    <row r="33" spans="1:33" ht="15.75" x14ac:dyDescent="0.25">
      <c r="A33" s="91" t="str">
        <f>EingabeAngabe!B45</f>
        <v>SY25</v>
      </c>
      <c r="B33" s="83" t="str">
        <f>IF(EingabeAngabe!C45="","",EingabeAngabe!C45)</f>
        <v/>
      </c>
      <c r="C33" s="84">
        <f>EingabeAngabe!F45</f>
        <v>1</v>
      </c>
      <c r="D33" s="84" t="str">
        <f>EingabeAngabe!G45</f>
        <v/>
      </c>
      <c r="E33" s="84" t="str">
        <f>EingabeAngabe!H45</f>
        <v/>
      </c>
      <c r="F33" s="84" t="str">
        <f>EingabeAngabe!I45</f>
        <v/>
      </c>
      <c r="G33" s="84" t="str">
        <f>EingabeAngabe!J45</f>
        <v/>
      </c>
      <c r="H33" s="84" t="str">
        <f>EingabeAngabe!K45</f>
        <v/>
      </c>
      <c r="I33" s="84" t="str">
        <f>EingabeAngabe!L45</f>
        <v/>
      </c>
      <c r="J33" s="84" t="str">
        <f>EingabeAngabe!M45</f>
        <v/>
      </c>
      <c r="K33" s="84" t="str">
        <f>EingabeAngabe!N45</f>
        <v/>
      </c>
      <c r="L33" s="84" t="str">
        <f>EingabeAngabe!O45</f>
        <v/>
      </c>
      <c r="M33" s="84" t="str">
        <f>EingabeAngabe!P45</f>
        <v/>
      </c>
      <c r="N33" s="84" t="str">
        <f>EingabeAngabe!Q45</f>
        <v/>
      </c>
      <c r="O33" s="84" t="str">
        <f>EingabeAngabe!R45</f>
        <v/>
      </c>
      <c r="P33" s="84" t="str">
        <f>EingabeAngabe!S45</f>
        <v/>
      </c>
      <c r="Q33" s="84" t="str">
        <f>EingabeAngabe!T45</f>
        <v/>
      </c>
      <c r="R33" s="84" t="str">
        <f>EingabeAngabe!U45</f>
        <v/>
      </c>
      <c r="S33" s="84" t="str">
        <f>EingabeAngabe!V45</f>
        <v/>
      </c>
      <c r="T33" s="84" t="str">
        <f>EingabeAngabe!W45</f>
        <v/>
      </c>
      <c r="U33" s="84" t="str">
        <f>EingabeAngabe!X45</f>
        <v/>
      </c>
      <c r="V33" s="84" t="str">
        <f>EingabeAngabe!Y45</f>
        <v/>
      </c>
      <c r="W33" s="84" t="str">
        <f>EingabeAngabe!Z45</f>
        <v/>
      </c>
      <c r="X33" s="84" t="str">
        <f>EingabeAngabe!AA45</f>
        <v/>
      </c>
      <c r="Y33" s="84" t="str">
        <f>EingabeAngabe!AB45</f>
        <v/>
      </c>
      <c r="Z33" s="84" t="str">
        <f>EingabeAngabe!AC45</f>
        <v/>
      </c>
      <c r="AA33" s="84" t="str">
        <f>EingabeAngabe!AD45</f>
        <v/>
      </c>
      <c r="AB33" s="84" t="str">
        <f>EingabeAngabe!AE45</f>
        <v/>
      </c>
      <c r="AC33" s="84" t="str">
        <f>EingabeAngabe!AF45</f>
        <v/>
      </c>
      <c r="AD33" s="84" t="str">
        <f>EingabeAngabe!AG45</f>
        <v/>
      </c>
      <c r="AE33" s="84" t="str">
        <f>EingabeAngabe!AH45</f>
        <v/>
      </c>
      <c r="AF33" s="84" t="str">
        <f>EingabeAngabe!AI45</f>
        <v/>
      </c>
      <c r="AG33" s="84" t="str">
        <f>EingabeAngabe!AJ45</f>
        <v/>
      </c>
    </row>
    <row r="34" spans="1:33" ht="15.75" x14ac:dyDescent="0.25">
      <c r="A34" s="91" t="str">
        <f>EingabeAngabe!B46</f>
        <v>SY26</v>
      </c>
      <c r="B34" s="83" t="str">
        <f>IF(EingabeAngabe!C46="","",EingabeAngabe!C46)</f>
        <v/>
      </c>
      <c r="C34" s="84">
        <f>EingabeAngabe!F46</f>
        <v>1</v>
      </c>
      <c r="D34" s="84" t="str">
        <f>EingabeAngabe!G46</f>
        <v/>
      </c>
      <c r="E34" s="84" t="str">
        <f>EingabeAngabe!H46</f>
        <v/>
      </c>
      <c r="F34" s="84" t="str">
        <f>EingabeAngabe!I46</f>
        <v/>
      </c>
      <c r="G34" s="84" t="str">
        <f>EingabeAngabe!J46</f>
        <v/>
      </c>
      <c r="H34" s="84" t="str">
        <f>EingabeAngabe!K46</f>
        <v/>
      </c>
      <c r="I34" s="84" t="str">
        <f>EingabeAngabe!L46</f>
        <v/>
      </c>
      <c r="J34" s="84" t="str">
        <f>EingabeAngabe!M46</f>
        <v/>
      </c>
      <c r="K34" s="84" t="str">
        <f>EingabeAngabe!N46</f>
        <v/>
      </c>
      <c r="L34" s="84" t="str">
        <f>EingabeAngabe!O46</f>
        <v/>
      </c>
      <c r="M34" s="84" t="str">
        <f>EingabeAngabe!P46</f>
        <v/>
      </c>
      <c r="N34" s="84" t="str">
        <f>EingabeAngabe!Q46</f>
        <v/>
      </c>
      <c r="O34" s="84" t="str">
        <f>EingabeAngabe!R46</f>
        <v/>
      </c>
      <c r="P34" s="84" t="str">
        <f>EingabeAngabe!S46</f>
        <v/>
      </c>
      <c r="Q34" s="84" t="str">
        <f>EingabeAngabe!T46</f>
        <v/>
      </c>
      <c r="R34" s="84" t="str">
        <f>EingabeAngabe!U46</f>
        <v/>
      </c>
      <c r="S34" s="84" t="str">
        <f>EingabeAngabe!V46</f>
        <v/>
      </c>
      <c r="T34" s="84" t="str">
        <f>EingabeAngabe!W46</f>
        <v/>
      </c>
      <c r="U34" s="84" t="str">
        <f>EingabeAngabe!X46</f>
        <v/>
      </c>
      <c r="V34" s="84" t="str">
        <f>EingabeAngabe!Y46</f>
        <v/>
      </c>
      <c r="W34" s="84" t="str">
        <f>EingabeAngabe!Z46</f>
        <v/>
      </c>
      <c r="X34" s="84" t="str">
        <f>EingabeAngabe!AA46</f>
        <v/>
      </c>
      <c r="Y34" s="84" t="str">
        <f>EingabeAngabe!AB46</f>
        <v/>
      </c>
      <c r="Z34" s="84" t="str">
        <f>EingabeAngabe!AC46</f>
        <v/>
      </c>
      <c r="AA34" s="84" t="str">
        <f>EingabeAngabe!AD46</f>
        <v/>
      </c>
      <c r="AB34" s="84" t="str">
        <f>EingabeAngabe!AE46</f>
        <v/>
      </c>
      <c r="AC34" s="84" t="str">
        <f>EingabeAngabe!AF46</f>
        <v/>
      </c>
      <c r="AD34" s="84" t="str">
        <f>EingabeAngabe!AG46</f>
        <v/>
      </c>
      <c r="AE34" s="84" t="str">
        <f>EingabeAngabe!AH46</f>
        <v/>
      </c>
      <c r="AF34" s="84" t="str">
        <f>EingabeAngabe!AI46</f>
        <v/>
      </c>
      <c r="AG34" s="84" t="str">
        <f>EingabeAngabe!AJ46</f>
        <v/>
      </c>
    </row>
    <row r="35" spans="1:33" ht="15.75" x14ac:dyDescent="0.25">
      <c r="A35" s="91" t="str">
        <f>EingabeAngabe!B47</f>
        <v>SY27</v>
      </c>
      <c r="B35" s="83" t="str">
        <f>IF(EingabeAngabe!C47="","",EingabeAngabe!C47)</f>
        <v/>
      </c>
      <c r="C35" s="84">
        <f>EingabeAngabe!F47</f>
        <v>1</v>
      </c>
      <c r="D35" s="84" t="str">
        <f>EingabeAngabe!G47</f>
        <v/>
      </c>
      <c r="E35" s="84" t="str">
        <f>EingabeAngabe!H47</f>
        <v/>
      </c>
      <c r="F35" s="84" t="str">
        <f>EingabeAngabe!I47</f>
        <v/>
      </c>
      <c r="G35" s="84" t="str">
        <f>EingabeAngabe!J47</f>
        <v/>
      </c>
      <c r="H35" s="84" t="str">
        <f>EingabeAngabe!K47</f>
        <v/>
      </c>
      <c r="I35" s="84" t="str">
        <f>EingabeAngabe!L47</f>
        <v/>
      </c>
      <c r="J35" s="84" t="str">
        <f>EingabeAngabe!M47</f>
        <v/>
      </c>
      <c r="K35" s="84" t="str">
        <f>EingabeAngabe!N47</f>
        <v/>
      </c>
      <c r="L35" s="84" t="str">
        <f>EingabeAngabe!O47</f>
        <v/>
      </c>
      <c r="M35" s="84" t="str">
        <f>EingabeAngabe!P47</f>
        <v/>
      </c>
      <c r="N35" s="84" t="str">
        <f>EingabeAngabe!Q47</f>
        <v/>
      </c>
      <c r="O35" s="84" t="str">
        <f>EingabeAngabe!R47</f>
        <v/>
      </c>
      <c r="P35" s="84" t="str">
        <f>EingabeAngabe!S47</f>
        <v/>
      </c>
      <c r="Q35" s="84" t="str">
        <f>EingabeAngabe!T47</f>
        <v/>
      </c>
      <c r="R35" s="84" t="str">
        <f>EingabeAngabe!U47</f>
        <v/>
      </c>
      <c r="S35" s="84" t="str">
        <f>EingabeAngabe!V47</f>
        <v/>
      </c>
      <c r="T35" s="84" t="str">
        <f>EingabeAngabe!W47</f>
        <v/>
      </c>
      <c r="U35" s="84" t="str">
        <f>EingabeAngabe!X47</f>
        <v/>
      </c>
      <c r="V35" s="84" t="str">
        <f>EingabeAngabe!Y47</f>
        <v/>
      </c>
      <c r="W35" s="84" t="str">
        <f>EingabeAngabe!Z47</f>
        <v/>
      </c>
      <c r="X35" s="84" t="str">
        <f>EingabeAngabe!AA47</f>
        <v/>
      </c>
      <c r="Y35" s="84" t="str">
        <f>EingabeAngabe!AB47</f>
        <v/>
      </c>
      <c r="Z35" s="84" t="str">
        <f>EingabeAngabe!AC47</f>
        <v/>
      </c>
      <c r="AA35" s="84" t="str">
        <f>EingabeAngabe!AD47</f>
        <v/>
      </c>
      <c r="AB35" s="84" t="str">
        <f>EingabeAngabe!AE47</f>
        <v/>
      </c>
      <c r="AC35" s="84" t="str">
        <f>EingabeAngabe!AF47</f>
        <v/>
      </c>
      <c r="AD35" s="84" t="str">
        <f>EingabeAngabe!AG47</f>
        <v/>
      </c>
      <c r="AE35" s="84" t="str">
        <f>EingabeAngabe!AH47</f>
        <v/>
      </c>
      <c r="AF35" s="84" t="str">
        <f>EingabeAngabe!AI47</f>
        <v/>
      </c>
      <c r="AG35" s="84" t="str">
        <f>EingabeAngabe!AJ47</f>
        <v/>
      </c>
    </row>
    <row r="36" spans="1:33" ht="15.75" x14ac:dyDescent="0.25">
      <c r="A36" s="91" t="str">
        <f>EingabeAngabe!B48</f>
        <v>SY28</v>
      </c>
      <c r="B36" s="83" t="str">
        <f>IF(EingabeAngabe!C48="","",EingabeAngabe!C48)</f>
        <v/>
      </c>
      <c r="C36" s="84">
        <f>EingabeAngabe!F48</f>
        <v>1</v>
      </c>
      <c r="D36" s="84" t="str">
        <f>EingabeAngabe!G48</f>
        <v/>
      </c>
      <c r="E36" s="84" t="str">
        <f>EingabeAngabe!H48</f>
        <v/>
      </c>
      <c r="F36" s="84" t="str">
        <f>EingabeAngabe!I48</f>
        <v/>
      </c>
      <c r="G36" s="84" t="str">
        <f>EingabeAngabe!J48</f>
        <v/>
      </c>
      <c r="H36" s="84" t="str">
        <f>EingabeAngabe!K48</f>
        <v/>
      </c>
      <c r="I36" s="84" t="str">
        <f>EingabeAngabe!L48</f>
        <v/>
      </c>
      <c r="J36" s="84" t="str">
        <f>EingabeAngabe!M48</f>
        <v/>
      </c>
      <c r="K36" s="84" t="str">
        <f>EingabeAngabe!N48</f>
        <v/>
      </c>
      <c r="L36" s="84" t="str">
        <f>EingabeAngabe!O48</f>
        <v/>
      </c>
      <c r="M36" s="84" t="str">
        <f>EingabeAngabe!P48</f>
        <v/>
      </c>
      <c r="N36" s="84" t="str">
        <f>EingabeAngabe!Q48</f>
        <v/>
      </c>
      <c r="O36" s="84" t="str">
        <f>EingabeAngabe!R48</f>
        <v/>
      </c>
      <c r="P36" s="84" t="str">
        <f>EingabeAngabe!S48</f>
        <v/>
      </c>
      <c r="Q36" s="84" t="str">
        <f>EingabeAngabe!T48</f>
        <v/>
      </c>
      <c r="R36" s="84" t="str">
        <f>EingabeAngabe!U48</f>
        <v/>
      </c>
      <c r="S36" s="84" t="str">
        <f>EingabeAngabe!V48</f>
        <v/>
      </c>
      <c r="T36" s="84" t="str">
        <f>EingabeAngabe!W48</f>
        <v/>
      </c>
      <c r="U36" s="84" t="str">
        <f>EingabeAngabe!X48</f>
        <v/>
      </c>
      <c r="V36" s="84" t="str">
        <f>EingabeAngabe!Y48</f>
        <v/>
      </c>
      <c r="W36" s="84" t="str">
        <f>EingabeAngabe!Z48</f>
        <v/>
      </c>
      <c r="X36" s="84" t="str">
        <f>EingabeAngabe!AA48</f>
        <v/>
      </c>
      <c r="Y36" s="84" t="str">
        <f>EingabeAngabe!AB48</f>
        <v/>
      </c>
      <c r="Z36" s="84" t="str">
        <f>EingabeAngabe!AC48</f>
        <v/>
      </c>
      <c r="AA36" s="84" t="str">
        <f>EingabeAngabe!AD48</f>
        <v/>
      </c>
      <c r="AB36" s="84" t="str">
        <f>EingabeAngabe!AE48</f>
        <v/>
      </c>
      <c r="AC36" s="84" t="str">
        <f>EingabeAngabe!AF48</f>
        <v/>
      </c>
      <c r="AD36" s="84" t="str">
        <f>EingabeAngabe!AG48</f>
        <v/>
      </c>
      <c r="AE36" s="84" t="str">
        <f>EingabeAngabe!AH48</f>
        <v/>
      </c>
      <c r="AF36" s="84" t="str">
        <f>EingabeAngabe!AI48</f>
        <v/>
      </c>
      <c r="AG36" s="84" t="str">
        <f>EingabeAngabe!AJ48</f>
        <v/>
      </c>
    </row>
    <row r="37" spans="1:33" ht="15.75" x14ac:dyDescent="0.25">
      <c r="A37" s="91" t="str">
        <f>EingabeAngabe!B49</f>
        <v>SY29</v>
      </c>
      <c r="B37" s="83" t="str">
        <f>IF(EingabeAngabe!C49="","",EingabeAngabe!C49)</f>
        <v/>
      </c>
      <c r="C37" s="84">
        <f>EingabeAngabe!F49</f>
        <v>1</v>
      </c>
      <c r="D37" s="84" t="str">
        <f>EingabeAngabe!G49</f>
        <v/>
      </c>
      <c r="E37" s="84" t="str">
        <f>EingabeAngabe!H49</f>
        <v/>
      </c>
      <c r="F37" s="84" t="str">
        <f>EingabeAngabe!I49</f>
        <v/>
      </c>
      <c r="G37" s="84" t="str">
        <f>EingabeAngabe!J49</f>
        <v/>
      </c>
      <c r="H37" s="84" t="str">
        <f>EingabeAngabe!K49</f>
        <v/>
      </c>
      <c r="I37" s="84" t="str">
        <f>EingabeAngabe!L49</f>
        <v/>
      </c>
      <c r="J37" s="84" t="str">
        <f>EingabeAngabe!M49</f>
        <v/>
      </c>
      <c r="K37" s="84" t="str">
        <f>EingabeAngabe!N49</f>
        <v/>
      </c>
      <c r="L37" s="84" t="str">
        <f>EingabeAngabe!O49</f>
        <v/>
      </c>
      <c r="M37" s="84" t="str">
        <f>EingabeAngabe!P49</f>
        <v/>
      </c>
      <c r="N37" s="84" t="str">
        <f>EingabeAngabe!Q49</f>
        <v/>
      </c>
      <c r="O37" s="84" t="str">
        <f>EingabeAngabe!R49</f>
        <v/>
      </c>
      <c r="P37" s="84" t="str">
        <f>EingabeAngabe!S49</f>
        <v/>
      </c>
      <c r="Q37" s="84" t="str">
        <f>EingabeAngabe!T49</f>
        <v/>
      </c>
      <c r="R37" s="84" t="str">
        <f>EingabeAngabe!U49</f>
        <v/>
      </c>
      <c r="S37" s="84" t="str">
        <f>EingabeAngabe!V49</f>
        <v/>
      </c>
      <c r="T37" s="84" t="str">
        <f>EingabeAngabe!W49</f>
        <v/>
      </c>
      <c r="U37" s="84" t="str">
        <f>EingabeAngabe!X49</f>
        <v/>
      </c>
      <c r="V37" s="84" t="str">
        <f>EingabeAngabe!Y49</f>
        <v/>
      </c>
      <c r="W37" s="84" t="str">
        <f>EingabeAngabe!Z49</f>
        <v/>
      </c>
      <c r="X37" s="84" t="str">
        <f>EingabeAngabe!AA49</f>
        <v/>
      </c>
      <c r="Y37" s="84" t="str">
        <f>EingabeAngabe!AB49</f>
        <v/>
      </c>
      <c r="Z37" s="84" t="str">
        <f>EingabeAngabe!AC49</f>
        <v/>
      </c>
      <c r="AA37" s="84" t="str">
        <f>EingabeAngabe!AD49</f>
        <v/>
      </c>
      <c r="AB37" s="84" t="str">
        <f>EingabeAngabe!AE49</f>
        <v/>
      </c>
      <c r="AC37" s="84" t="str">
        <f>EingabeAngabe!AF49</f>
        <v/>
      </c>
      <c r="AD37" s="84" t="str">
        <f>EingabeAngabe!AG49</f>
        <v/>
      </c>
      <c r="AE37" s="84" t="str">
        <f>EingabeAngabe!AH49</f>
        <v/>
      </c>
      <c r="AF37" s="84" t="str">
        <f>EingabeAngabe!AI49</f>
        <v/>
      </c>
      <c r="AG37" s="84" t="str">
        <f>EingabeAngabe!AJ49</f>
        <v/>
      </c>
    </row>
    <row r="38" spans="1:33" ht="15.75" x14ac:dyDescent="0.25">
      <c r="A38" s="91" t="str">
        <f>EingabeAngabe!B50</f>
        <v>SY30</v>
      </c>
      <c r="B38" s="83" t="str">
        <f>IF(EingabeAngabe!C50="","",EingabeAngabe!C50)</f>
        <v/>
      </c>
      <c r="C38" s="84">
        <f>EingabeAngabe!F50</f>
        <v>1</v>
      </c>
      <c r="D38" s="84" t="str">
        <f>EingabeAngabe!G50</f>
        <v/>
      </c>
      <c r="E38" s="84" t="str">
        <f>EingabeAngabe!H50</f>
        <v/>
      </c>
      <c r="F38" s="84" t="str">
        <f>EingabeAngabe!I50</f>
        <v/>
      </c>
      <c r="G38" s="84" t="str">
        <f>EingabeAngabe!J50</f>
        <v/>
      </c>
      <c r="H38" s="84" t="str">
        <f>EingabeAngabe!K50</f>
        <v/>
      </c>
      <c r="I38" s="84" t="str">
        <f>EingabeAngabe!L50</f>
        <v/>
      </c>
      <c r="J38" s="84" t="str">
        <f>EingabeAngabe!M50</f>
        <v/>
      </c>
      <c r="K38" s="84" t="str">
        <f>EingabeAngabe!N50</f>
        <v/>
      </c>
      <c r="L38" s="84" t="str">
        <f>EingabeAngabe!O50</f>
        <v/>
      </c>
      <c r="M38" s="84" t="str">
        <f>EingabeAngabe!P50</f>
        <v/>
      </c>
      <c r="N38" s="84" t="str">
        <f>EingabeAngabe!Q50</f>
        <v/>
      </c>
      <c r="O38" s="84" t="str">
        <f>EingabeAngabe!R50</f>
        <v/>
      </c>
      <c r="P38" s="84" t="str">
        <f>EingabeAngabe!S50</f>
        <v/>
      </c>
      <c r="Q38" s="84" t="str">
        <f>EingabeAngabe!T50</f>
        <v/>
      </c>
      <c r="R38" s="84" t="str">
        <f>EingabeAngabe!U50</f>
        <v/>
      </c>
      <c r="S38" s="84" t="str">
        <f>EingabeAngabe!V50</f>
        <v/>
      </c>
      <c r="T38" s="84" t="str">
        <f>EingabeAngabe!W50</f>
        <v/>
      </c>
      <c r="U38" s="84" t="str">
        <f>EingabeAngabe!X50</f>
        <v/>
      </c>
      <c r="V38" s="84" t="str">
        <f>EingabeAngabe!Y50</f>
        <v/>
      </c>
      <c r="W38" s="84" t="str">
        <f>EingabeAngabe!Z50</f>
        <v/>
      </c>
      <c r="X38" s="84" t="str">
        <f>EingabeAngabe!AA50</f>
        <v/>
      </c>
      <c r="Y38" s="84" t="str">
        <f>EingabeAngabe!AB50</f>
        <v/>
      </c>
      <c r="Z38" s="84" t="str">
        <f>EingabeAngabe!AC50</f>
        <v/>
      </c>
      <c r="AA38" s="84" t="str">
        <f>EingabeAngabe!AD50</f>
        <v/>
      </c>
      <c r="AB38" s="84" t="str">
        <f>EingabeAngabe!AE50</f>
        <v/>
      </c>
      <c r="AC38" s="84" t="str">
        <f>EingabeAngabe!AF50</f>
        <v/>
      </c>
      <c r="AD38" s="84" t="str">
        <f>EingabeAngabe!AG50</f>
        <v/>
      </c>
      <c r="AE38" s="84" t="str">
        <f>EingabeAngabe!AH50</f>
        <v/>
      </c>
      <c r="AF38" s="84" t="str">
        <f>EingabeAngabe!AI50</f>
        <v/>
      </c>
      <c r="AG38" s="84" t="str">
        <f>EingabeAngabe!AJ50</f>
        <v/>
      </c>
    </row>
    <row r="39" spans="1:33" ht="16.5" customHeight="1" x14ac:dyDescent="0.25">
      <c r="A39" s="139">
        <f>EingabeAngabe!B51</f>
        <v>0</v>
      </c>
      <c r="B39" s="94" t="str">
        <f>EingabeAngabe!C51</f>
        <v>SPRACHLICHE QUALITÄT IN DER ZIELSPRACHE</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1:33" ht="20.25" customHeight="1" x14ac:dyDescent="0.25">
      <c r="A40" s="82">
        <f>EingabeAngabe!B52</f>
        <v>0</v>
      </c>
      <c r="B40" s="83"/>
      <c r="C40" s="84"/>
      <c r="D40" s="84" t="str">
        <f>EingabeAngabe!G52</f>
        <v/>
      </c>
      <c r="E40" s="84" t="str">
        <f>EingabeAngabe!H52</f>
        <v/>
      </c>
      <c r="F40" s="84" t="str">
        <f>EingabeAngabe!I52</f>
        <v/>
      </c>
      <c r="G40" s="84" t="str">
        <f>EingabeAngabe!J52</f>
        <v/>
      </c>
      <c r="H40" s="84" t="str">
        <f>EingabeAngabe!K52</f>
        <v/>
      </c>
      <c r="I40" s="84" t="str">
        <f>EingabeAngabe!L52</f>
        <v/>
      </c>
      <c r="J40" s="84" t="str">
        <f>EingabeAngabe!M52</f>
        <v/>
      </c>
      <c r="K40" s="84" t="str">
        <f>EingabeAngabe!N52</f>
        <v/>
      </c>
      <c r="L40" s="84" t="str">
        <f>EingabeAngabe!O52</f>
        <v/>
      </c>
      <c r="M40" s="84" t="str">
        <f>EingabeAngabe!P52</f>
        <v/>
      </c>
      <c r="N40" s="84" t="str">
        <f>EingabeAngabe!Q52</f>
        <v/>
      </c>
      <c r="O40" s="84" t="str">
        <f>EingabeAngabe!R52</f>
        <v/>
      </c>
      <c r="P40" s="84" t="str">
        <f>EingabeAngabe!S52</f>
        <v/>
      </c>
      <c r="Q40" s="84" t="str">
        <f>EingabeAngabe!T52</f>
        <v/>
      </c>
      <c r="R40" s="84" t="str">
        <f>EingabeAngabe!U52</f>
        <v/>
      </c>
      <c r="S40" s="84" t="str">
        <f>EingabeAngabe!V52</f>
        <v/>
      </c>
      <c r="T40" s="84" t="str">
        <f>EingabeAngabe!W52</f>
        <v/>
      </c>
      <c r="U40" s="84" t="str">
        <f>EingabeAngabe!X52</f>
        <v/>
      </c>
      <c r="V40" s="84" t="str">
        <f>EingabeAngabe!Y52</f>
        <v/>
      </c>
      <c r="W40" s="84" t="str">
        <f>EingabeAngabe!Z52</f>
        <v/>
      </c>
      <c r="X40" s="84" t="str">
        <f>EingabeAngabe!AA52</f>
        <v/>
      </c>
      <c r="Y40" s="84" t="str">
        <f>EingabeAngabe!AB52</f>
        <v/>
      </c>
      <c r="Z40" s="84" t="str">
        <f>EingabeAngabe!AC52</f>
        <v/>
      </c>
      <c r="AA40" s="84" t="str">
        <f>EingabeAngabe!AD52</f>
        <v/>
      </c>
      <c r="AB40" s="84" t="str">
        <f>EingabeAngabe!AE52</f>
        <v/>
      </c>
      <c r="AC40" s="84" t="str">
        <f>EingabeAngabe!AF52</f>
        <v/>
      </c>
      <c r="AD40" s="84" t="str">
        <f>EingabeAngabe!AG52</f>
        <v/>
      </c>
      <c r="AE40" s="84" t="str">
        <f>EingabeAngabe!AH52</f>
        <v/>
      </c>
      <c r="AF40" s="84" t="str">
        <f>EingabeAngabe!AI52</f>
        <v/>
      </c>
      <c r="AG40" s="84" t="str">
        <f>EingabeAngabe!AJ52</f>
        <v/>
      </c>
    </row>
    <row r="41" spans="1:33" ht="15.75" x14ac:dyDescent="0.25">
      <c r="A41" s="83"/>
      <c r="B41" s="95" t="s">
        <v>1</v>
      </c>
      <c r="C41" s="84"/>
      <c r="D41" s="84" t="str">
        <f>EingabeAngabe!G53</f>
        <v/>
      </c>
      <c r="E41" s="84" t="str">
        <f>EingabeAngabe!H53</f>
        <v/>
      </c>
      <c r="F41" s="84" t="str">
        <f>EingabeAngabe!I53</f>
        <v/>
      </c>
      <c r="G41" s="84" t="str">
        <f>EingabeAngabe!J53</f>
        <v/>
      </c>
      <c r="H41" s="84" t="str">
        <f>EingabeAngabe!K53</f>
        <v/>
      </c>
      <c r="I41" s="84" t="str">
        <f>EingabeAngabe!L53</f>
        <v/>
      </c>
      <c r="J41" s="84" t="str">
        <f>EingabeAngabe!M53</f>
        <v/>
      </c>
      <c r="K41" s="84" t="str">
        <f>EingabeAngabe!N53</f>
        <v/>
      </c>
      <c r="L41" s="84" t="str">
        <f>EingabeAngabe!O53</f>
        <v/>
      </c>
      <c r="M41" s="84" t="str">
        <f>EingabeAngabe!P53</f>
        <v/>
      </c>
      <c r="N41" s="84" t="str">
        <f>EingabeAngabe!Q53</f>
        <v/>
      </c>
      <c r="O41" s="84" t="str">
        <f>EingabeAngabe!R53</f>
        <v/>
      </c>
      <c r="P41" s="84" t="str">
        <f>EingabeAngabe!S53</f>
        <v/>
      </c>
      <c r="Q41" s="84" t="str">
        <f>EingabeAngabe!T53</f>
        <v/>
      </c>
      <c r="R41" s="84" t="str">
        <f>EingabeAngabe!U53</f>
        <v/>
      </c>
      <c r="S41" s="84" t="str">
        <f>EingabeAngabe!V53</f>
        <v/>
      </c>
      <c r="T41" s="84" t="str">
        <f>EingabeAngabe!W53</f>
        <v/>
      </c>
      <c r="U41" s="84" t="str">
        <f>EingabeAngabe!X53</f>
        <v/>
      </c>
      <c r="V41" s="84" t="str">
        <f>EingabeAngabe!Y53</f>
        <v/>
      </c>
      <c r="W41" s="84" t="str">
        <f>EingabeAngabe!Z53</f>
        <v/>
      </c>
      <c r="X41" s="84" t="str">
        <f>EingabeAngabe!AA53</f>
        <v/>
      </c>
      <c r="Y41" s="84" t="str">
        <f>EingabeAngabe!AB53</f>
        <v/>
      </c>
      <c r="Z41" s="84" t="str">
        <f>EingabeAngabe!AC53</f>
        <v/>
      </c>
      <c r="AA41" s="84" t="str">
        <f>EingabeAngabe!AD53</f>
        <v/>
      </c>
      <c r="AB41" s="84" t="str">
        <f>EingabeAngabe!AE53</f>
        <v/>
      </c>
      <c r="AC41" s="84" t="str">
        <f>EingabeAngabe!AF53</f>
        <v/>
      </c>
      <c r="AD41" s="84" t="str">
        <f>EingabeAngabe!AG53</f>
        <v/>
      </c>
      <c r="AE41" s="84" t="str">
        <f>EingabeAngabe!AH53</f>
        <v/>
      </c>
      <c r="AF41" s="84" t="str">
        <f>EingabeAngabe!AI53</f>
        <v/>
      </c>
      <c r="AG41" s="84" t="str">
        <f>EingabeAngabe!AJ53</f>
        <v/>
      </c>
    </row>
    <row r="42" spans="1:33" ht="18.75" customHeight="1" x14ac:dyDescent="0.25">
      <c r="A42" s="214">
        <f>EingabeAngabe!B54</f>
        <v>0</v>
      </c>
      <c r="B42" s="215"/>
      <c r="C42" s="81">
        <f>EingabeAngabe!F54</f>
        <v>24</v>
      </c>
      <c r="D42" s="81" t="str">
        <f>EingabeAngabe!G54</f>
        <v/>
      </c>
      <c r="E42" s="81" t="str">
        <f>EingabeAngabe!H54</f>
        <v/>
      </c>
      <c r="F42" s="81" t="str">
        <f>EingabeAngabe!I54</f>
        <v/>
      </c>
      <c r="G42" s="81" t="str">
        <f>EingabeAngabe!J54</f>
        <v/>
      </c>
      <c r="H42" s="81" t="str">
        <f>EingabeAngabe!K54</f>
        <v/>
      </c>
      <c r="I42" s="81" t="str">
        <f>EingabeAngabe!L54</f>
        <v/>
      </c>
      <c r="J42" s="81" t="str">
        <f>EingabeAngabe!M54</f>
        <v/>
      </c>
      <c r="K42" s="81" t="str">
        <f>EingabeAngabe!N54</f>
        <v/>
      </c>
      <c r="L42" s="81" t="str">
        <f>EingabeAngabe!O54</f>
        <v/>
      </c>
      <c r="M42" s="81" t="str">
        <f>EingabeAngabe!P54</f>
        <v/>
      </c>
      <c r="N42" s="81" t="str">
        <f>EingabeAngabe!Q54</f>
        <v/>
      </c>
      <c r="O42" s="81" t="str">
        <f>EingabeAngabe!R54</f>
        <v/>
      </c>
      <c r="P42" s="81" t="str">
        <f>EingabeAngabe!S54</f>
        <v/>
      </c>
      <c r="Q42" s="81" t="str">
        <f>EingabeAngabe!T54</f>
        <v/>
      </c>
      <c r="R42" s="81" t="str">
        <f>EingabeAngabe!U54</f>
        <v/>
      </c>
      <c r="S42" s="81" t="str">
        <f>EingabeAngabe!V54</f>
        <v/>
      </c>
      <c r="T42" s="81" t="str">
        <f>EingabeAngabe!W54</f>
        <v/>
      </c>
      <c r="U42" s="81" t="str">
        <f>EingabeAngabe!X54</f>
        <v/>
      </c>
      <c r="V42" s="81" t="str">
        <f>EingabeAngabe!Y54</f>
        <v/>
      </c>
      <c r="W42" s="81" t="str">
        <f>EingabeAngabe!Z54</f>
        <v/>
      </c>
      <c r="X42" s="81" t="str">
        <f>EingabeAngabe!AA54</f>
        <v/>
      </c>
      <c r="Y42" s="81" t="str">
        <f>EingabeAngabe!AB54</f>
        <v/>
      </c>
      <c r="Z42" s="81" t="str">
        <f>EingabeAngabe!AC54</f>
        <v/>
      </c>
      <c r="AA42" s="81" t="str">
        <f>EingabeAngabe!AD54</f>
        <v/>
      </c>
      <c r="AB42" s="81" t="str">
        <f>EingabeAngabe!AE54</f>
        <v/>
      </c>
      <c r="AC42" s="81" t="str">
        <f>EingabeAngabe!AF54</f>
        <v/>
      </c>
      <c r="AD42" s="81" t="str">
        <f>EingabeAngabe!AG54</f>
        <v/>
      </c>
      <c r="AE42" s="81" t="str">
        <f>EingabeAngabe!AH54</f>
        <v/>
      </c>
      <c r="AF42" s="81" t="str">
        <f>EingabeAngabe!AI54</f>
        <v/>
      </c>
      <c r="AG42" s="81" t="str">
        <f>EingabeAngabe!AJ54</f>
        <v/>
      </c>
    </row>
    <row r="43" spans="1:33" ht="15.75" x14ac:dyDescent="0.25">
      <c r="A43" s="82" t="str">
        <f>EingabeAngabe!B55</f>
        <v>IT1</v>
      </c>
      <c r="B43" s="83" t="str">
        <f>IF(EingabeAngabe!C55="","",EingabeAngabe!C55)</f>
        <v/>
      </c>
      <c r="C43" s="84">
        <f>EingabeAngabe!F55</f>
        <v>0</v>
      </c>
      <c r="D43" s="84" t="str">
        <f>EingabeAngabe!G55</f>
        <v/>
      </c>
      <c r="E43" s="84" t="str">
        <f>EingabeAngabe!H55</f>
        <v/>
      </c>
      <c r="F43" s="84" t="str">
        <f>EingabeAngabe!I55</f>
        <v/>
      </c>
      <c r="G43" s="84" t="str">
        <f>EingabeAngabe!J55</f>
        <v/>
      </c>
      <c r="H43" s="84" t="str">
        <f>EingabeAngabe!K55</f>
        <v/>
      </c>
      <c r="I43" s="84" t="str">
        <f>EingabeAngabe!L55</f>
        <v/>
      </c>
      <c r="J43" s="84" t="str">
        <f>EingabeAngabe!M55</f>
        <v/>
      </c>
      <c r="K43" s="84" t="str">
        <f>EingabeAngabe!N55</f>
        <v/>
      </c>
      <c r="L43" s="84" t="str">
        <f>EingabeAngabe!O55</f>
        <v/>
      </c>
      <c r="M43" s="84" t="str">
        <f>EingabeAngabe!P55</f>
        <v/>
      </c>
      <c r="N43" s="84" t="str">
        <f>EingabeAngabe!Q55</f>
        <v/>
      </c>
      <c r="O43" s="84" t="str">
        <f>EingabeAngabe!R55</f>
        <v/>
      </c>
      <c r="P43" s="84" t="str">
        <f>EingabeAngabe!S55</f>
        <v/>
      </c>
      <c r="Q43" s="84" t="str">
        <f>EingabeAngabe!T55</f>
        <v/>
      </c>
      <c r="R43" s="84" t="str">
        <f>EingabeAngabe!U55</f>
        <v/>
      </c>
      <c r="S43" s="84" t="str">
        <f>EingabeAngabe!V55</f>
        <v/>
      </c>
      <c r="T43" s="84" t="str">
        <f>EingabeAngabe!W55</f>
        <v/>
      </c>
      <c r="U43" s="84" t="str">
        <f>EingabeAngabe!X55</f>
        <v/>
      </c>
      <c r="V43" s="84" t="str">
        <f>EingabeAngabe!Y55</f>
        <v/>
      </c>
      <c r="W43" s="84" t="str">
        <f>EingabeAngabe!Z55</f>
        <v/>
      </c>
      <c r="X43" s="84" t="str">
        <f>EingabeAngabe!AA55</f>
        <v/>
      </c>
      <c r="Y43" s="84" t="str">
        <f>EingabeAngabe!AB55</f>
        <v/>
      </c>
      <c r="Z43" s="84" t="str">
        <f>EingabeAngabe!AC55</f>
        <v/>
      </c>
      <c r="AA43" s="84" t="str">
        <f>EingabeAngabe!AD55</f>
        <v/>
      </c>
      <c r="AB43" s="84" t="str">
        <f>EingabeAngabe!AE55</f>
        <v/>
      </c>
      <c r="AC43" s="84" t="str">
        <f>EingabeAngabe!AF55</f>
        <v/>
      </c>
      <c r="AD43" s="84" t="str">
        <f>EingabeAngabe!AG55</f>
        <v/>
      </c>
      <c r="AE43" s="84" t="str">
        <f>EingabeAngabe!AH55</f>
        <v/>
      </c>
      <c r="AF43" s="84" t="str">
        <f>EingabeAngabe!AI55</f>
        <v/>
      </c>
      <c r="AG43" s="84" t="str">
        <f>EingabeAngabe!AJ55</f>
        <v/>
      </c>
    </row>
    <row r="44" spans="1:33" ht="15.75" x14ac:dyDescent="0.25">
      <c r="A44" s="82" t="str">
        <f>EingabeAngabe!B56</f>
        <v>IT2</v>
      </c>
      <c r="B44" s="83" t="str">
        <f>IF(EingabeAngabe!C56="","",EingabeAngabe!C56)</f>
        <v/>
      </c>
      <c r="C44" s="84">
        <f>EingabeAngabe!F56</f>
        <v>0</v>
      </c>
      <c r="D44" s="84" t="str">
        <f>EingabeAngabe!G56</f>
        <v/>
      </c>
      <c r="E44" s="84" t="str">
        <f>EingabeAngabe!H56</f>
        <v/>
      </c>
      <c r="F44" s="84" t="str">
        <f>EingabeAngabe!I56</f>
        <v/>
      </c>
      <c r="G44" s="84" t="str">
        <f>EingabeAngabe!J56</f>
        <v/>
      </c>
      <c r="H44" s="84" t="str">
        <f>EingabeAngabe!K56</f>
        <v/>
      </c>
      <c r="I44" s="84" t="str">
        <f>EingabeAngabe!L56</f>
        <v/>
      </c>
      <c r="J44" s="84" t="str">
        <f>EingabeAngabe!M56</f>
        <v/>
      </c>
      <c r="K44" s="84" t="str">
        <f>EingabeAngabe!N56</f>
        <v/>
      </c>
      <c r="L44" s="84" t="str">
        <f>EingabeAngabe!O56</f>
        <v/>
      </c>
      <c r="M44" s="84" t="str">
        <f>EingabeAngabe!P56</f>
        <v/>
      </c>
      <c r="N44" s="84" t="str">
        <f>EingabeAngabe!Q56</f>
        <v/>
      </c>
      <c r="O44" s="84" t="str">
        <f>EingabeAngabe!R56</f>
        <v/>
      </c>
      <c r="P44" s="84" t="str">
        <f>EingabeAngabe!S56</f>
        <v/>
      </c>
      <c r="Q44" s="84" t="str">
        <f>EingabeAngabe!T56</f>
        <v/>
      </c>
      <c r="R44" s="84" t="str">
        <f>EingabeAngabe!U56</f>
        <v/>
      </c>
      <c r="S44" s="84" t="str">
        <f>EingabeAngabe!V56</f>
        <v/>
      </c>
      <c r="T44" s="84" t="str">
        <f>EingabeAngabe!W56</f>
        <v/>
      </c>
      <c r="U44" s="84" t="str">
        <f>EingabeAngabe!X56</f>
        <v/>
      </c>
      <c r="V44" s="84" t="str">
        <f>EingabeAngabe!Y56</f>
        <v/>
      </c>
      <c r="W44" s="84" t="str">
        <f>EingabeAngabe!Z56</f>
        <v/>
      </c>
      <c r="X44" s="84" t="str">
        <f>EingabeAngabe!AA56</f>
        <v/>
      </c>
      <c r="Y44" s="84" t="str">
        <f>EingabeAngabe!AB56</f>
        <v/>
      </c>
      <c r="Z44" s="84" t="str">
        <f>EingabeAngabe!AC56</f>
        <v/>
      </c>
      <c r="AA44" s="84" t="str">
        <f>EingabeAngabe!AD56</f>
        <v/>
      </c>
      <c r="AB44" s="84" t="str">
        <f>EingabeAngabe!AE56</f>
        <v/>
      </c>
      <c r="AC44" s="84" t="str">
        <f>EingabeAngabe!AF56</f>
        <v/>
      </c>
      <c r="AD44" s="84" t="str">
        <f>EingabeAngabe!AG56</f>
        <v/>
      </c>
      <c r="AE44" s="84" t="str">
        <f>EingabeAngabe!AH56</f>
        <v/>
      </c>
      <c r="AF44" s="84" t="str">
        <f>EingabeAngabe!AI56</f>
        <v/>
      </c>
      <c r="AG44" s="84" t="str">
        <f>EingabeAngabe!AJ56</f>
        <v/>
      </c>
    </row>
    <row r="45" spans="1:33" ht="15.75" x14ac:dyDescent="0.25">
      <c r="A45" s="82" t="str">
        <f>EingabeAngabe!B57</f>
        <v>IT3</v>
      </c>
      <c r="B45" s="83" t="str">
        <f>IF(EingabeAngabe!C57="","",EingabeAngabe!C57)</f>
        <v/>
      </c>
      <c r="C45" s="84">
        <f>EingabeAngabe!F57</f>
        <v>0</v>
      </c>
      <c r="D45" s="84" t="str">
        <f>EingabeAngabe!G57</f>
        <v/>
      </c>
      <c r="E45" s="84" t="str">
        <f>EingabeAngabe!H57</f>
        <v/>
      </c>
      <c r="F45" s="84" t="str">
        <f>EingabeAngabe!I57</f>
        <v/>
      </c>
      <c r="G45" s="84" t="str">
        <f>EingabeAngabe!J57</f>
        <v/>
      </c>
      <c r="H45" s="84" t="str">
        <f>EingabeAngabe!K57</f>
        <v/>
      </c>
      <c r="I45" s="84" t="str">
        <f>EingabeAngabe!L57</f>
        <v/>
      </c>
      <c r="J45" s="84" t="str">
        <f>EingabeAngabe!M57</f>
        <v/>
      </c>
      <c r="K45" s="84" t="str">
        <f>EingabeAngabe!N57</f>
        <v/>
      </c>
      <c r="L45" s="84" t="str">
        <f>EingabeAngabe!O57</f>
        <v/>
      </c>
      <c r="M45" s="84" t="str">
        <f>EingabeAngabe!P57</f>
        <v/>
      </c>
      <c r="N45" s="84" t="str">
        <f>EingabeAngabe!Q57</f>
        <v/>
      </c>
      <c r="O45" s="84" t="str">
        <f>EingabeAngabe!R57</f>
        <v/>
      </c>
      <c r="P45" s="84" t="str">
        <f>EingabeAngabe!S57</f>
        <v/>
      </c>
      <c r="Q45" s="84" t="str">
        <f>EingabeAngabe!T57</f>
        <v/>
      </c>
      <c r="R45" s="84" t="str">
        <f>EingabeAngabe!U57</f>
        <v/>
      </c>
      <c r="S45" s="84" t="str">
        <f>EingabeAngabe!V57</f>
        <v/>
      </c>
      <c r="T45" s="84" t="str">
        <f>EingabeAngabe!W57</f>
        <v/>
      </c>
      <c r="U45" s="84" t="str">
        <f>EingabeAngabe!X57</f>
        <v/>
      </c>
      <c r="V45" s="84" t="str">
        <f>EingabeAngabe!Y57</f>
        <v/>
      </c>
      <c r="W45" s="84" t="str">
        <f>EingabeAngabe!Z57</f>
        <v/>
      </c>
      <c r="X45" s="84" t="str">
        <f>EingabeAngabe!AA57</f>
        <v/>
      </c>
      <c r="Y45" s="84" t="str">
        <f>EingabeAngabe!AB57</f>
        <v/>
      </c>
      <c r="Z45" s="84" t="str">
        <f>EingabeAngabe!AC57</f>
        <v/>
      </c>
      <c r="AA45" s="84" t="str">
        <f>EingabeAngabe!AD57</f>
        <v/>
      </c>
      <c r="AB45" s="84" t="str">
        <f>EingabeAngabe!AE57</f>
        <v/>
      </c>
      <c r="AC45" s="84" t="str">
        <f>EingabeAngabe!AF57</f>
        <v/>
      </c>
      <c r="AD45" s="84" t="str">
        <f>EingabeAngabe!AG57</f>
        <v/>
      </c>
      <c r="AE45" s="84" t="str">
        <f>EingabeAngabe!AH57</f>
        <v/>
      </c>
      <c r="AF45" s="84" t="str">
        <f>EingabeAngabe!AI57</f>
        <v/>
      </c>
      <c r="AG45" s="84" t="str">
        <f>EingabeAngabe!AJ57</f>
        <v/>
      </c>
    </row>
    <row r="46" spans="1:33" ht="15.75" x14ac:dyDescent="0.25">
      <c r="A46" s="82" t="str">
        <f>EingabeAngabe!B58</f>
        <v>IT4</v>
      </c>
      <c r="B46" s="83" t="str">
        <f>IF(EingabeAngabe!C58="","",EingabeAngabe!C58)</f>
        <v/>
      </c>
      <c r="C46" s="84">
        <f>EingabeAngabe!F58</f>
        <v>0</v>
      </c>
      <c r="D46" s="84" t="str">
        <f>EingabeAngabe!G58</f>
        <v/>
      </c>
      <c r="E46" s="84" t="str">
        <f>EingabeAngabe!H58</f>
        <v/>
      </c>
      <c r="F46" s="84" t="str">
        <f>EingabeAngabe!I58</f>
        <v/>
      </c>
      <c r="G46" s="84" t="str">
        <f>EingabeAngabe!J58</f>
        <v/>
      </c>
      <c r="H46" s="84" t="str">
        <f>EingabeAngabe!K58</f>
        <v/>
      </c>
      <c r="I46" s="84" t="str">
        <f>EingabeAngabe!L58</f>
        <v/>
      </c>
      <c r="J46" s="84" t="str">
        <f>EingabeAngabe!M58</f>
        <v/>
      </c>
      <c r="K46" s="84" t="str">
        <f>EingabeAngabe!N58</f>
        <v/>
      </c>
      <c r="L46" s="84" t="str">
        <f>EingabeAngabe!O58</f>
        <v/>
      </c>
      <c r="M46" s="84" t="str">
        <f>EingabeAngabe!P58</f>
        <v/>
      </c>
      <c r="N46" s="84" t="str">
        <f>EingabeAngabe!Q58</f>
        <v/>
      </c>
      <c r="O46" s="84" t="str">
        <f>EingabeAngabe!R58</f>
        <v/>
      </c>
      <c r="P46" s="84" t="str">
        <f>EingabeAngabe!S58</f>
        <v/>
      </c>
      <c r="Q46" s="84" t="str">
        <f>EingabeAngabe!T58</f>
        <v/>
      </c>
      <c r="R46" s="84" t="str">
        <f>EingabeAngabe!U58</f>
        <v/>
      </c>
      <c r="S46" s="84" t="str">
        <f>EingabeAngabe!V58</f>
        <v/>
      </c>
      <c r="T46" s="84" t="str">
        <f>EingabeAngabe!W58</f>
        <v/>
      </c>
      <c r="U46" s="84" t="str">
        <f>EingabeAngabe!X58</f>
        <v/>
      </c>
      <c r="V46" s="84" t="str">
        <f>EingabeAngabe!Y58</f>
        <v/>
      </c>
      <c r="W46" s="84" t="str">
        <f>EingabeAngabe!Z58</f>
        <v/>
      </c>
      <c r="X46" s="84" t="str">
        <f>EingabeAngabe!AA58</f>
        <v/>
      </c>
      <c r="Y46" s="84" t="str">
        <f>EingabeAngabe!AB58</f>
        <v/>
      </c>
      <c r="Z46" s="84" t="str">
        <f>EingabeAngabe!AC58</f>
        <v/>
      </c>
      <c r="AA46" s="84" t="str">
        <f>EingabeAngabe!AD58</f>
        <v/>
      </c>
      <c r="AB46" s="84" t="str">
        <f>EingabeAngabe!AE58</f>
        <v/>
      </c>
      <c r="AC46" s="84" t="str">
        <f>EingabeAngabe!AF58</f>
        <v/>
      </c>
      <c r="AD46" s="84" t="str">
        <f>EingabeAngabe!AG58</f>
        <v/>
      </c>
      <c r="AE46" s="84" t="str">
        <f>EingabeAngabe!AH58</f>
        <v/>
      </c>
      <c r="AF46" s="84" t="str">
        <f>EingabeAngabe!AI58</f>
        <v/>
      </c>
      <c r="AG46" s="84" t="str">
        <f>EingabeAngabe!AJ58</f>
        <v/>
      </c>
    </row>
    <row r="47" spans="1:33" ht="15.75" x14ac:dyDescent="0.25">
      <c r="A47" s="82" t="str">
        <f>EingabeAngabe!B59</f>
        <v>IT5</v>
      </c>
      <c r="B47" s="83" t="str">
        <f>IF(EingabeAngabe!C59="","",EingabeAngabe!C59)</f>
        <v/>
      </c>
      <c r="C47" s="84">
        <f>EingabeAngabe!F59</f>
        <v>0</v>
      </c>
      <c r="D47" s="84" t="str">
        <f>EingabeAngabe!G59</f>
        <v/>
      </c>
      <c r="E47" s="84" t="str">
        <f>EingabeAngabe!H59</f>
        <v/>
      </c>
      <c r="F47" s="84" t="str">
        <f>EingabeAngabe!I59</f>
        <v/>
      </c>
      <c r="G47" s="84" t="str">
        <f>EingabeAngabe!J59</f>
        <v/>
      </c>
      <c r="H47" s="84" t="str">
        <f>EingabeAngabe!K59</f>
        <v/>
      </c>
      <c r="I47" s="84" t="str">
        <f>EingabeAngabe!L59</f>
        <v/>
      </c>
      <c r="J47" s="84" t="str">
        <f>EingabeAngabe!M59</f>
        <v/>
      </c>
      <c r="K47" s="84" t="str">
        <f>EingabeAngabe!N59</f>
        <v/>
      </c>
      <c r="L47" s="84" t="str">
        <f>EingabeAngabe!O59</f>
        <v/>
      </c>
      <c r="M47" s="84" t="str">
        <f>EingabeAngabe!P59</f>
        <v/>
      </c>
      <c r="N47" s="84" t="str">
        <f>EingabeAngabe!Q59</f>
        <v/>
      </c>
      <c r="O47" s="84" t="str">
        <f>EingabeAngabe!R59</f>
        <v/>
      </c>
      <c r="P47" s="84" t="str">
        <f>EingabeAngabe!S59</f>
        <v/>
      </c>
      <c r="Q47" s="84" t="str">
        <f>EingabeAngabe!T59</f>
        <v/>
      </c>
      <c r="R47" s="84" t="str">
        <f>EingabeAngabe!U59</f>
        <v/>
      </c>
      <c r="S47" s="84" t="str">
        <f>EingabeAngabe!V59</f>
        <v/>
      </c>
      <c r="T47" s="84" t="str">
        <f>EingabeAngabe!W59</f>
        <v/>
      </c>
      <c r="U47" s="84" t="str">
        <f>EingabeAngabe!X59</f>
        <v/>
      </c>
      <c r="V47" s="84" t="str">
        <f>EingabeAngabe!Y59</f>
        <v/>
      </c>
      <c r="W47" s="84" t="str">
        <f>EingabeAngabe!Z59</f>
        <v/>
      </c>
      <c r="X47" s="84" t="str">
        <f>EingabeAngabe!AA59</f>
        <v/>
      </c>
      <c r="Y47" s="84" t="str">
        <f>EingabeAngabe!AB59</f>
        <v/>
      </c>
      <c r="Z47" s="84" t="str">
        <f>EingabeAngabe!AC59</f>
        <v/>
      </c>
      <c r="AA47" s="84" t="str">
        <f>EingabeAngabe!AD59</f>
        <v/>
      </c>
      <c r="AB47" s="84" t="str">
        <f>EingabeAngabe!AE59</f>
        <v/>
      </c>
      <c r="AC47" s="84" t="str">
        <f>EingabeAngabe!AF59</f>
        <v/>
      </c>
      <c r="AD47" s="84" t="str">
        <f>EingabeAngabe!AG59</f>
        <v/>
      </c>
      <c r="AE47" s="84" t="str">
        <f>EingabeAngabe!AH59</f>
        <v/>
      </c>
      <c r="AF47" s="84" t="str">
        <f>EingabeAngabe!AI59</f>
        <v/>
      </c>
      <c r="AG47" s="84" t="str">
        <f>EingabeAngabe!AJ59</f>
        <v/>
      </c>
    </row>
    <row r="48" spans="1:33" ht="15.75" x14ac:dyDescent="0.25">
      <c r="A48" s="82" t="str">
        <f>EingabeAngabe!B60</f>
        <v>IT6</v>
      </c>
      <c r="B48" s="83" t="str">
        <f>IF(EingabeAngabe!C60="","",EingabeAngabe!C60)</f>
        <v/>
      </c>
      <c r="C48" s="84">
        <f>EingabeAngabe!F60</f>
        <v>0</v>
      </c>
      <c r="D48" s="84" t="str">
        <f>EingabeAngabe!G60</f>
        <v/>
      </c>
      <c r="E48" s="84" t="str">
        <f>EingabeAngabe!H60</f>
        <v/>
      </c>
      <c r="F48" s="84" t="str">
        <f>EingabeAngabe!I60</f>
        <v/>
      </c>
      <c r="G48" s="84" t="str">
        <f>EingabeAngabe!J60</f>
        <v/>
      </c>
      <c r="H48" s="84" t="str">
        <f>EingabeAngabe!K60</f>
        <v/>
      </c>
      <c r="I48" s="84" t="str">
        <f>EingabeAngabe!L60</f>
        <v/>
      </c>
      <c r="J48" s="84" t="str">
        <f>EingabeAngabe!M60</f>
        <v/>
      </c>
      <c r="K48" s="84" t="str">
        <f>EingabeAngabe!N60</f>
        <v/>
      </c>
      <c r="L48" s="84" t="str">
        <f>EingabeAngabe!O60</f>
        <v/>
      </c>
      <c r="M48" s="84" t="str">
        <f>EingabeAngabe!P60</f>
        <v/>
      </c>
      <c r="N48" s="84" t="str">
        <f>EingabeAngabe!Q60</f>
        <v/>
      </c>
      <c r="O48" s="84" t="str">
        <f>EingabeAngabe!R60</f>
        <v/>
      </c>
      <c r="P48" s="84" t="str">
        <f>EingabeAngabe!S60</f>
        <v/>
      </c>
      <c r="Q48" s="84" t="str">
        <f>EingabeAngabe!T60</f>
        <v/>
      </c>
      <c r="R48" s="84" t="str">
        <f>EingabeAngabe!U60</f>
        <v/>
      </c>
      <c r="S48" s="84" t="str">
        <f>EingabeAngabe!V60</f>
        <v/>
      </c>
      <c r="T48" s="84" t="str">
        <f>EingabeAngabe!W60</f>
        <v/>
      </c>
      <c r="U48" s="84" t="str">
        <f>EingabeAngabe!X60</f>
        <v/>
      </c>
      <c r="V48" s="84" t="str">
        <f>EingabeAngabe!Y60</f>
        <v/>
      </c>
      <c r="W48" s="84" t="str">
        <f>EingabeAngabe!Z60</f>
        <v/>
      </c>
      <c r="X48" s="84" t="str">
        <f>EingabeAngabe!AA60</f>
        <v/>
      </c>
      <c r="Y48" s="84" t="str">
        <f>EingabeAngabe!AB60</f>
        <v/>
      </c>
      <c r="Z48" s="84" t="str">
        <f>EingabeAngabe!AC60</f>
        <v/>
      </c>
      <c r="AA48" s="84" t="str">
        <f>EingabeAngabe!AD60</f>
        <v/>
      </c>
      <c r="AB48" s="84" t="str">
        <f>EingabeAngabe!AE60</f>
        <v/>
      </c>
      <c r="AC48" s="84" t="str">
        <f>EingabeAngabe!AF60</f>
        <v/>
      </c>
      <c r="AD48" s="84" t="str">
        <f>EingabeAngabe!AG60</f>
        <v/>
      </c>
      <c r="AE48" s="84" t="str">
        <f>EingabeAngabe!AH60</f>
        <v/>
      </c>
      <c r="AF48" s="84" t="str">
        <f>EingabeAngabe!AI60</f>
        <v/>
      </c>
      <c r="AG48" s="84" t="str">
        <f>EingabeAngabe!AJ60</f>
        <v/>
      </c>
    </row>
    <row r="49" spans="1:33" ht="15.75" x14ac:dyDescent="0.25">
      <c r="A49" s="82" t="str">
        <f>EingabeAngabe!B61</f>
        <v>IT7</v>
      </c>
      <c r="B49" s="83" t="str">
        <f>IF(EingabeAngabe!C61="","",EingabeAngabe!C61)</f>
        <v/>
      </c>
      <c r="C49" s="84">
        <f>EingabeAngabe!F61</f>
        <v>0</v>
      </c>
      <c r="D49" s="84" t="str">
        <f>EingabeAngabe!G61</f>
        <v/>
      </c>
      <c r="E49" s="84" t="str">
        <f>EingabeAngabe!H61</f>
        <v/>
      </c>
      <c r="F49" s="84" t="str">
        <f>EingabeAngabe!I61</f>
        <v/>
      </c>
      <c r="G49" s="84" t="str">
        <f>EingabeAngabe!J61</f>
        <v/>
      </c>
      <c r="H49" s="84" t="str">
        <f>EingabeAngabe!K61</f>
        <v/>
      </c>
      <c r="I49" s="84" t="str">
        <f>EingabeAngabe!L61</f>
        <v/>
      </c>
      <c r="J49" s="84" t="str">
        <f>EingabeAngabe!M61</f>
        <v/>
      </c>
      <c r="K49" s="84" t="str">
        <f>EingabeAngabe!N61</f>
        <v/>
      </c>
      <c r="L49" s="84" t="str">
        <f>EingabeAngabe!O61</f>
        <v/>
      </c>
      <c r="M49" s="84" t="str">
        <f>EingabeAngabe!P61</f>
        <v/>
      </c>
      <c r="N49" s="84" t="str">
        <f>EingabeAngabe!Q61</f>
        <v/>
      </c>
      <c r="O49" s="84" t="str">
        <f>EingabeAngabe!R61</f>
        <v/>
      </c>
      <c r="P49" s="84" t="str">
        <f>EingabeAngabe!S61</f>
        <v/>
      </c>
      <c r="Q49" s="84" t="str">
        <f>EingabeAngabe!T61</f>
        <v/>
      </c>
      <c r="R49" s="84" t="str">
        <f>EingabeAngabe!U61</f>
        <v/>
      </c>
      <c r="S49" s="84" t="str">
        <f>EingabeAngabe!V61</f>
        <v/>
      </c>
      <c r="T49" s="84" t="str">
        <f>EingabeAngabe!W61</f>
        <v/>
      </c>
      <c r="U49" s="84" t="str">
        <f>EingabeAngabe!X61</f>
        <v/>
      </c>
      <c r="V49" s="84" t="str">
        <f>EingabeAngabe!Y61</f>
        <v/>
      </c>
      <c r="W49" s="84" t="str">
        <f>EingabeAngabe!Z61</f>
        <v/>
      </c>
      <c r="X49" s="84" t="str">
        <f>EingabeAngabe!AA61</f>
        <v/>
      </c>
      <c r="Y49" s="84" t="str">
        <f>EingabeAngabe!AB61</f>
        <v/>
      </c>
      <c r="Z49" s="84" t="str">
        <f>EingabeAngabe!AC61</f>
        <v/>
      </c>
      <c r="AA49" s="84" t="str">
        <f>EingabeAngabe!AD61</f>
        <v/>
      </c>
      <c r="AB49" s="84" t="str">
        <f>EingabeAngabe!AE61</f>
        <v/>
      </c>
      <c r="AC49" s="84" t="str">
        <f>EingabeAngabe!AF61</f>
        <v/>
      </c>
      <c r="AD49" s="84" t="str">
        <f>EingabeAngabe!AG61</f>
        <v/>
      </c>
      <c r="AE49" s="84" t="str">
        <f>EingabeAngabe!AH61</f>
        <v/>
      </c>
      <c r="AF49" s="84" t="str">
        <f>EingabeAngabe!AI61</f>
        <v/>
      </c>
      <c r="AG49" s="84" t="str">
        <f>EingabeAngabe!AJ61</f>
        <v/>
      </c>
    </row>
    <row r="50" spans="1:33" ht="15.75" x14ac:dyDescent="0.25">
      <c r="A50" s="82" t="str">
        <f>EingabeAngabe!B62</f>
        <v>IT8</v>
      </c>
      <c r="B50" s="83" t="str">
        <f>IF(EingabeAngabe!C62="","",EingabeAngabe!C62)</f>
        <v/>
      </c>
      <c r="C50" s="84">
        <f>EingabeAngabe!F62</f>
        <v>0</v>
      </c>
      <c r="D50" s="84" t="str">
        <f>EingabeAngabe!G62</f>
        <v/>
      </c>
      <c r="E50" s="84" t="str">
        <f>EingabeAngabe!H62</f>
        <v/>
      </c>
      <c r="F50" s="84" t="str">
        <f>EingabeAngabe!I62</f>
        <v/>
      </c>
      <c r="G50" s="84" t="str">
        <f>EingabeAngabe!J62</f>
        <v/>
      </c>
      <c r="H50" s="84" t="str">
        <f>EingabeAngabe!K62</f>
        <v/>
      </c>
      <c r="I50" s="84" t="str">
        <f>EingabeAngabe!L62</f>
        <v/>
      </c>
      <c r="J50" s="84" t="str">
        <f>EingabeAngabe!M62</f>
        <v/>
      </c>
      <c r="K50" s="84" t="str">
        <f>EingabeAngabe!N62</f>
        <v/>
      </c>
      <c r="L50" s="84" t="str">
        <f>EingabeAngabe!O62</f>
        <v/>
      </c>
      <c r="M50" s="84" t="str">
        <f>EingabeAngabe!P62</f>
        <v/>
      </c>
      <c r="N50" s="84" t="str">
        <f>EingabeAngabe!Q62</f>
        <v/>
      </c>
      <c r="O50" s="84" t="str">
        <f>EingabeAngabe!R62</f>
        <v/>
      </c>
      <c r="P50" s="84" t="str">
        <f>EingabeAngabe!S62</f>
        <v/>
      </c>
      <c r="Q50" s="84" t="str">
        <f>EingabeAngabe!T62</f>
        <v/>
      </c>
      <c r="R50" s="84" t="str">
        <f>EingabeAngabe!U62</f>
        <v/>
      </c>
      <c r="S50" s="84" t="str">
        <f>EingabeAngabe!V62</f>
        <v/>
      </c>
      <c r="T50" s="84" t="str">
        <f>EingabeAngabe!W62</f>
        <v/>
      </c>
      <c r="U50" s="84" t="str">
        <f>EingabeAngabe!X62</f>
        <v/>
      </c>
      <c r="V50" s="84" t="str">
        <f>EingabeAngabe!Y62</f>
        <v/>
      </c>
      <c r="W50" s="84" t="str">
        <f>EingabeAngabe!Z62</f>
        <v/>
      </c>
      <c r="X50" s="84" t="str">
        <f>EingabeAngabe!AA62</f>
        <v/>
      </c>
      <c r="Y50" s="84" t="str">
        <f>EingabeAngabe!AB62</f>
        <v/>
      </c>
      <c r="Z50" s="84" t="str">
        <f>EingabeAngabe!AC62</f>
        <v/>
      </c>
      <c r="AA50" s="84" t="str">
        <f>EingabeAngabe!AD62</f>
        <v/>
      </c>
      <c r="AB50" s="84" t="str">
        <f>EingabeAngabe!AE62</f>
        <v/>
      </c>
      <c r="AC50" s="84" t="str">
        <f>EingabeAngabe!AF62</f>
        <v/>
      </c>
      <c r="AD50" s="84" t="str">
        <f>EingabeAngabe!AG62</f>
        <v/>
      </c>
      <c r="AE50" s="84" t="str">
        <f>EingabeAngabe!AH62</f>
        <v/>
      </c>
      <c r="AF50" s="84" t="str">
        <f>EingabeAngabe!AI62</f>
        <v/>
      </c>
      <c r="AG50" s="84" t="str">
        <f>EingabeAngabe!AJ62</f>
        <v/>
      </c>
    </row>
    <row r="51" spans="1:33" ht="15.75" x14ac:dyDescent="0.25">
      <c r="A51" s="82" t="str">
        <f>EingabeAngabe!B63</f>
        <v>IT9</v>
      </c>
      <c r="B51" s="83" t="str">
        <f>IF(EingabeAngabe!C63="","",EingabeAngabe!C63)</f>
        <v/>
      </c>
      <c r="C51" s="84">
        <f>EingabeAngabe!F63</f>
        <v>0</v>
      </c>
      <c r="D51" s="84" t="str">
        <f>EingabeAngabe!G63</f>
        <v/>
      </c>
      <c r="E51" s="84" t="str">
        <f>EingabeAngabe!H63</f>
        <v/>
      </c>
      <c r="F51" s="84" t="str">
        <f>EingabeAngabe!I63</f>
        <v/>
      </c>
      <c r="G51" s="84" t="str">
        <f>EingabeAngabe!J63</f>
        <v/>
      </c>
      <c r="H51" s="84" t="str">
        <f>EingabeAngabe!K63</f>
        <v/>
      </c>
      <c r="I51" s="84" t="str">
        <f>EingabeAngabe!L63</f>
        <v/>
      </c>
      <c r="J51" s="84" t="str">
        <f>EingabeAngabe!M63</f>
        <v/>
      </c>
      <c r="K51" s="84" t="str">
        <f>EingabeAngabe!N63</f>
        <v/>
      </c>
      <c r="L51" s="84" t="str">
        <f>EingabeAngabe!O63</f>
        <v/>
      </c>
      <c r="M51" s="84" t="str">
        <f>EingabeAngabe!P63</f>
        <v/>
      </c>
      <c r="N51" s="84" t="str">
        <f>EingabeAngabe!Q63</f>
        <v/>
      </c>
      <c r="O51" s="84" t="str">
        <f>EingabeAngabe!R63</f>
        <v/>
      </c>
      <c r="P51" s="84" t="str">
        <f>EingabeAngabe!S63</f>
        <v/>
      </c>
      <c r="Q51" s="84" t="str">
        <f>EingabeAngabe!T63</f>
        <v/>
      </c>
      <c r="R51" s="84" t="str">
        <f>EingabeAngabe!U63</f>
        <v/>
      </c>
      <c r="S51" s="84" t="str">
        <f>EingabeAngabe!V63</f>
        <v/>
      </c>
      <c r="T51" s="84" t="str">
        <f>EingabeAngabe!W63</f>
        <v/>
      </c>
      <c r="U51" s="84" t="str">
        <f>EingabeAngabe!X63</f>
        <v/>
      </c>
      <c r="V51" s="84" t="str">
        <f>EingabeAngabe!Y63</f>
        <v/>
      </c>
      <c r="W51" s="84" t="str">
        <f>EingabeAngabe!Z63</f>
        <v/>
      </c>
      <c r="X51" s="84" t="str">
        <f>EingabeAngabe!AA63</f>
        <v/>
      </c>
      <c r="Y51" s="84" t="str">
        <f>EingabeAngabe!AB63</f>
        <v/>
      </c>
      <c r="Z51" s="84" t="str">
        <f>EingabeAngabe!AC63</f>
        <v/>
      </c>
      <c r="AA51" s="84" t="str">
        <f>EingabeAngabe!AD63</f>
        <v/>
      </c>
      <c r="AB51" s="84" t="str">
        <f>EingabeAngabe!AE63</f>
        <v/>
      </c>
      <c r="AC51" s="84" t="str">
        <f>EingabeAngabe!AF63</f>
        <v/>
      </c>
      <c r="AD51" s="84" t="str">
        <f>EingabeAngabe!AG63</f>
        <v/>
      </c>
      <c r="AE51" s="84" t="str">
        <f>EingabeAngabe!AH63</f>
        <v/>
      </c>
      <c r="AF51" s="84" t="str">
        <f>EingabeAngabe!AI63</f>
        <v/>
      </c>
      <c r="AG51" s="84" t="str">
        <f>EingabeAngabe!AJ63</f>
        <v/>
      </c>
    </row>
    <row r="52" spans="1:33" ht="15.75" x14ac:dyDescent="0.25">
      <c r="A52" s="82" t="str">
        <f>EingabeAngabe!B64</f>
        <v>IT10</v>
      </c>
      <c r="B52" s="83" t="str">
        <f>IF(EingabeAngabe!C64="","",EingabeAngabe!C64)</f>
        <v/>
      </c>
      <c r="C52" s="84">
        <f>EingabeAngabe!F64</f>
        <v>0</v>
      </c>
      <c r="D52" s="84" t="str">
        <f>EingabeAngabe!G64</f>
        <v/>
      </c>
      <c r="E52" s="84" t="str">
        <f>EingabeAngabe!H64</f>
        <v/>
      </c>
      <c r="F52" s="84" t="str">
        <f>EingabeAngabe!I64</f>
        <v/>
      </c>
      <c r="G52" s="84" t="str">
        <f>EingabeAngabe!J64</f>
        <v/>
      </c>
      <c r="H52" s="84" t="str">
        <f>EingabeAngabe!K64</f>
        <v/>
      </c>
      <c r="I52" s="84" t="str">
        <f>EingabeAngabe!L64</f>
        <v/>
      </c>
      <c r="J52" s="84" t="str">
        <f>EingabeAngabe!M64</f>
        <v/>
      </c>
      <c r="K52" s="84" t="str">
        <f>EingabeAngabe!N64</f>
        <v/>
      </c>
      <c r="L52" s="84" t="str">
        <f>EingabeAngabe!O64</f>
        <v/>
      </c>
      <c r="M52" s="84" t="str">
        <f>EingabeAngabe!P64</f>
        <v/>
      </c>
      <c r="N52" s="84" t="str">
        <f>EingabeAngabe!Q64</f>
        <v/>
      </c>
      <c r="O52" s="84" t="str">
        <f>EingabeAngabe!R64</f>
        <v/>
      </c>
      <c r="P52" s="84" t="str">
        <f>EingabeAngabe!S64</f>
        <v/>
      </c>
      <c r="Q52" s="84" t="str">
        <f>EingabeAngabe!T64</f>
        <v/>
      </c>
      <c r="R52" s="84" t="str">
        <f>EingabeAngabe!U64</f>
        <v/>
      </c>
      <c r="S52" s="84" t="str">
        <f>EingabeAngabe!V64</f>
        <v/>
      </c>
      <c r="T52" s="84" t="str">
        <f>EingabeAngabe!W64</f>
        <v/>
      </c>
      <c r="U52" s="84" t="str">
        <f>EingabeAngabe!X64</f>
        <v/>
      </c>
      <c r="V52" s="84" t="str">
        <f>EingabeAngabe!Y64</f>
        <v/>
      </c>
      <c r="W52" s="84" t="str">
        <f>EingabeAngabe!Z64</f>
        <v/>
      </c>
      <c r="X52" s="84" t="str">
        <f>EingabeAngabe!AA64</f>
        <v/>
      </c>
      <c r="Y52" s="84" t="str">
        <f>EingabeAngabe!AB64</f>
        <v/>
      </c>
      <c r="Z52" s="84" t="str">
        <f>EingabeAngabe!AC64</f>
        <v/>
      </c>
      <c r="AA52" s="84" t="str">
        <f>EingabeAngabe!AD64</f>
        <v/>
      </c>
      <c r="AB52" s="84" t="str">
        <f>EingabeAngabe!AE64</f>
        <v/>
      </c>
      <c r="AC52" s="84" t="str">
        <f>EingabeAngabe!AF64</f>
        <v/>
      </c>
      <c r="AD52" s="84" t="str">
        <f>EingabeAngabe!AG64</f>
        <v/>
      </c>
      <c r="AE52" s="84" t="str">
        <f>EingabeAngabe!AH64</f>
        <v/>
      </c>
      <c r="AF52" s="84" t="str">
        <f>EingabeAngabe!AI64</f>
        <v/>
      </c>
      <c r="AG52" s="84" t="str">
        <f>EingabeAngabe!AJ64</f>
        <v/>
      </c>
    </row>
    <row r="53" spans="1:33" ht="15" x14ac:dyDescent="0.25">
      <c r="A53" s="56"/>
      <c r="F53" s="56"/>
    </row>
    <row r="54" spans="1:33" ht="15" x14ac:dyDescent="0.25">
      <c r="A54" s="56"/>
      <c r="F54" s="56"/>
    </row>
    <row r="55" spans="1:33" ht="15" x14ac:dyDescent="0.25">
      <c r="A55" s="56"/>
      <c r="F55" s="56"/>
    </row>
    <row r="56" spans="1:33" ht="15" x14ac:dyDescent="0.25">
      <c r="A56" s="56"/>
      <c r="F56" s="56"/>
    </row>
    <row r="57" spans="1:33" ht="15" x14ac:dyDescent="0.25">
      <c r="A57" s="56"/>
      <c r="F57" s="56"/>
    </row>
    <row r="58" spans="1:33" ht="15" x14ac:dyDescent="0.25">
      <c r="A58" s="56"/>
      <c r="F58" s="56"/>
    </row>
    <row r="59" spans="1:33" ht="15" x14ac:dyDescent="0.25">
      <c r="A59" s="56"/>
      <c r="F59" s="56"/>
    </row>
  </sheetData>
  <sheetProtection password="803D" sheet="1" objects="1" scenarios="1"/>
  <mergeCells count="2">
    <mergeCell ref="AI31:AJ31"/>
    <mergeCell ref="A42:B42"/>
  </mergeCells>
  <pageMargins left="0.23622047244094491" right="0.23622047244094491" top="0.19685039370078741" bottom="0.19685039370078741" header="0.31496062992125984" footer="0.31496062992125984"/>
  <pageSetup scale="5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pageSetUpPr fitToPage="1"/>
  </sheetPr>
  <dimension ref="A1:O45"/>
  <sheetViews>
    <sheetView topLeftCell="A10"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SchuelernamenEingabe!B27</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EingabeAngabe!AF53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EingabeAngabe!AF54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EingabeAngabe!AF2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IF(EingabeAngabe!AF3=1,"Sehr gut",IF(EingabeAngabe!AF3=2,"Gut",IF(EingabeAngabe!AF3=3,"Befriedigend",IF(EingabeAngabe!AF3=4,"Genügend",IF(EingabeAngabe!AF3=5,"Nicht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34" priority="7" stopIfTrue="1">
      <formula>G2=""</formula>
    </cfRule>
  </conditionalFormatting>
  <conditionalFormatting sqref="N2:N11">
    <cfRule type="expression" dxfId="33" priority="6" stopIfTrue="1">
      <formula>N2=""</formula>
    </cfRule>
  </conditionalFormatting>
  <conditionalFormatting sqref="M41">
    <cfRule type="cellIs" dxfId="32" priority="5" stopIfTrue="1" operator="lessThan">
      <formula>18</formula>
    </cfRule>
  </conditionalFormatting>
  <conditionalFormatting sqref="F2:F44">
    <cfRule type="cellIs" dxfId="31" priority="4" stopIfTrue="1" operator="equal">
      <formula>"F"</formula>
    </cfRule>
  </conditionalFormatting>
  <conditionalFormatting sqref="M2:M11">
    <cfRule type="cellIs" dxfId="30" priority="3" stopIfTrue="1" operator="equal">
      <formula>"F"</formula>
    </cfRule>
  </conditionalFormatting>
  <conditionalFormatting sqref="M41:N41">
    <cfRule type="cellIs" dxfId="29" priority="2" stopIfTrue="1" operator="lessThan">
      <formula>18</formula>
    </cfRule>
  </conditionalFormatting>
  <conditionalFormatting sqref="M42:N42">
    <cfRule type="cellIs" dxfId="28"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pageSetUpPr fitToPage="1"/>
  </sheetPr>
  <dimension ref="A1:O45"/>
  <sheetViews>
    <sheetView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3.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SchuelernamenEingabe!B28</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EingabeAngabe!AG53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EingabeAngabe!AG54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EingabeAngabe!AG2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IF(EingabeAngabe!AG3=1,"Sehr gut",IF(EingabeAngabe!AG3=2,"Gut",IF(EingabeAngabe!AG3=3,"Befriedigend",IF(EingabeAngabe!AG3=4,"Genügend",IF(EingabeAngabe!AG3=5,"Nicht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27" priority="7" stopIfTrue="1">
      <formula>G2=""</formula>
    </cfRule>
  </conditionalFormatting>
  <conditionalFormatting sqref="N2:N11">
    <cfRule type="expression" dxfId="26" priority="6" stopIfTrue="1">
      <formula>N2=""</formula>
    </cfRule>
  </conditionalFormatting>
  <conditionalFormatting sqref="M41">
    <cfRule type="cellIs" dxfId="25" priority="5" stopIfTrue="1" operator="lessThan">
      <formula>18</formula>
    </cfRule>
  </conditionalFormatting>
  <conditionalFormatting sqref="F2:F44">
    <cfRule type="cellIs" dxfId="24" priority="4" stopIfTrue="1" operator="equal">
      <formula>"F"</formula>
    </cfRule>
  </conditionalFormatting>
  <conditionalFormatting sqref="M2:M11">
    <cfRule type="cellIs" dxfId="23" priority="3" stopIfTrue="1" operator="equal">
      <formula>"F"</formula>
    </cfRule>
  </conditionalFormatting>
  <conditionalFormatting sqref="M41:N41">
    <cfRule type="cellIs" dxfId="22" priority="2" stopIfTrue="1" operator="lessThan">
      <formula>18</formula>
    </cfRule>
  </conditionalFormatting>
  <conditionalFormatting sqref="M42:N42">
    <cfRule type="cellIs" dxfId="21"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pageSetUpPr fitToPage="1"/>
  </sheetPr>
  <dimension ref="A1:O45"/>
  <sheetViews>
    <sheetView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SchuelernamenEingabe!B29</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EingabeAngabe!AH53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EingabeAngabe!AH54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EingabeAngabe!AH2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IF(EingabeAngabe!AH3=1,"Sehr gut",IF(EingabeAngabe!AH3=2,"Gut",IF(EingabeAngabe!AH3=3,"Befriedigend",IF(EingabeAngabe!AH3=4,"Genügend",IF(EingabeAngabe!AH3=5,"Nicht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20" priority="7" stopIfTrue="1">
      <formula>G2=""</formula>
    </cfRule>
  </conditionalFormatting>
  <conditionalFormatting sqref="N2:N11">
    <cfRule type="expression" dxfId="19" priority="6" stopIfTrue="1">
      <formula>N2=""</formula>
    </cfRule>
  </conditionalFormatting>
  <conditionalFormatting sqref="M41">
    <cfRule type="cellIs" dxfId="18" priority="5" stopIfTrue="1" operator="lessThan">
      <formula>18</formula>
    </cfRule>
  </conditionalFormatting>
  <conditionalFormatting sqref="F2:F44">
    <cfRule type="cellIs" dxfId="17" priority="4" stopIfTrue="1" operator="equal">
      <formula>"F"</formula>
    </cfRule>
  </conditionalFormatting>
  <conditionalFormatting sqref="M2:M11">
    <cfRule type="cellIs" dxfId="16" priority="3" stopIfTrue="1" operator="equal">
      <formula>"F"</formula>
    </cfRule>
  </conditionalFormatting>
  <conditionalFormatting sqref="M41:N41">
    <cfRule type="cellIs" dxfId="15" priority="2" stopIfTrue="1" operator="lessThan">
      <formula>18</formula>
    </cfRule>
  </conditionalFormatting>
  <conditionalFormatting sqref="M42:N42">
    <cfRule type="cellIs" dxfId="14"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2">
    <pageSetUpPr fitToPage="1"/>
  </sheetPr>
  <dimension ref="A1:O45"/>
  <sheetViews>
    <sheetView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28515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SchuelernamenEingabe!B30</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EingabeAngabe!AI53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EingabeAngabe!AI54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EingabeAngabe!AI2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IF(EingabeAngabe!AI3=1,"Sehr gut",IF(EingabeAngabe!AI3=2,"Gut",IF(EingabeAngabe!AI3=3,"Befriedigend",IF(EingabeAngabe!AI3=4,"Genügend",IF(EingabeAngabe!AI3=5,"Nicht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3" priority="7" stopIfTrue="1">
      <formula>G2=""</formula>
    </cfRule>
  </conditionalFormatting>
  <conditionalFormatting sqref="N2:N11">
    <cfRule type="expression" dxfId="12" priority="6" stopIfTrue="1">
      <formula>N2=""</formula>
    </cfRule>
  </conditionalFormatting>
  <conditionalFormatting sqref="M41">
    <cfRule type="cellIs" dxfId="11" priority="5" stopIfTrue="1" operator="lessThan">
      <formula>18</formula>
    </cfRule>
  </conditionalFormatting>
  <conditionalFormatting sqref="F2:F44">
    <cfRule type="cellIs" dxfId="10" priority="4" stopIfTrue="1" operator="equal">
      <formula>"F"</formula>
    </cfRule>
  </conditionalFormatting>
  <conditionalFormatting sqref="M2:M11">
    <cfRule type="cellIs" dxfId="9" priority="3" stopIfTrue="1" operator="equal">
      <formula>"F"</formula>
    </cfRule>
  </conditionalFormatting>
  <conditionalFormatting sqref="M41:N41">
    <cfRule type="cellIs" dxfId="8" priority="2" stopIfTrue="1" operator="lessThan">
      <formula>18</formula>
    </cfRule>
  </conditionalFormatting>
  <conditionalFormatting sqref="M42:N42">
    <cfRule type="cellIs" dxfId="7"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O45"/>
  <sheetViews>
    <sheetView zoomScale="60" zoomScaleNormal="60" zoomScaleSheetLayoutView="66" zoomScalePageLayoutView="50" workbookViewId="0">
      <selection activeCell="D1" sqref="D1:E1"/>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SchuelernamenEingabe!B31</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96"/>
      <c r="J23" s="296"/>
      <c r="K23" s="296"/>
      <c r="L23" s="296"/>
      <c r="M23" s="296"/>
      <c r="N23" s="297"/>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EingabeAngabe!AJ53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EingabeAngabe!AJ54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EingabeAngabe!AJ2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IF(EingabeAngabe!AJ3=1,"Sehr gut",IF(EingabeAngabe!AJ3=2,"Gut",IF(EingabeAngabe!AJ3=3,"Befriedigend",IF(EingabeAngabe!AJ3=4,"Genügend",IF(EingabeAngabe!AJ3=5,"Nicht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6" priority="7" stopIfTrue="1">
      <formula>G2=""</formula>
    </cfRule>
  </conditionalFormatting>
  <conditionalFormatting sqref="N2:N11">
    <cfRule type="expression" dxfId="5" priority="6" stopIfTrue="1">
      <formula>N2=""</formula>
    </cfRule>
  </conditionalFormatting>
  <conditionalFormatting sqref="M41">
    <cfRule type="cellIs" dxfId="4" priority="5" stopIfTrue="1" operator="lessThan">
      <formula>18</formula>
    </cfRule>
  </conditionalFormatting>
  <conditionalFormatting sqref="F2:F44">
    <cfRule type="cellIs" dxfId="3" priority="4" stopIfTrue="1" operator="equal">
      <formula>"F"</formula>
    </cfRule>
  </conditionalFormatting>
  <conditionalFormatting sqref="M2:M11">
    <cfRule type="cellIs" dxfId="2" priority="3" stopIfTrue="1" operator="equal">
      <formula>"F"</formula>
    </cfRule>
  </conditionalFormatting>
  <conditionalFormatting sqref="M41:N41">
    <cfRule type="cellIs" dxfId="1" priority="2" stopIfTrue="1" operator="lessThan">
      <formula>18</formula>
    </cfRule>
  </conditionalFormatting>
  <conditionalFormatting sqref="M42:N42">
    <cfRule type="cellIs" dxfId="0"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4">
    <pageSetUpPr fitToPage="1"/>
  </sheetPr>
  <dimension ref="A2:AK59"/>
  <sheetViews>
    <sheetView view="pageBreakPreview" topLeftCell="A13" zoomScale="60" zoomScaleNormal="100" workbookViewId="0">
      <selection activeCell="D1" sqref="D1:AG65536"/>
    </sheetView>
  </sheetViews>
  <sheetFormatPr baseColWidth="10" defaultRowHeight="11.25" x14ac:dyDescent="0.2"/>
  <cols>
    <col min="1" max="1" width="6.5703125" style="6" bestFit="1" customWidth="1"/>
    <col min="2" max="2" width="71.140625" style="6" customWidth="1"/>
    <col min="3" max="6" width="4.42578125" style="5" customWidth="1"/>
    <col min="7" max="33" width="4.42578125" customWidth="1"/>
    <col min="34" max="34" width="15.5703125" bestFit="1" customWidth="1"/>
    <col min="35" max="35" width="6.5703125" bestFit="1" customWidth="1"/>
    <col min="37" max="37" width="7" customWidth="1"/>
  </cols>
  <sheetData>
    <row r="2" spans="1:33" s="1" customFormat="1" ht="246.75" customHeight="1" x14ac:dyDescent="0.25">
      <c r="A2" s="77"/>
      <c r="B2" s="77" t="str">
        <f>EingabeAngabe!B1</f>
        <v>Phrase</v>
      </c>
      <c r="C2" s="78"/>
      <c r="D2" s="98" t="str">
        <f>EingabeAngabe!G1</f>
        <v/>
      </c>
      <c r="E2" s="98" t="str">
        <f>EingabeAngabe!H1</f>
        <v/>
      </c>
      <c r="F2" s="98" t="str">
        <f>EingabeAngabe!I1</f>
        <v/>
      </c>
      <c r="G2" s="98" t="str">
        <f>EingabeAngabe!J1</f>
        <v/>
      </c>
      <c r="H2" s="98" t="str">
        <f>EingabeAngabe!K1</f>
        <v/>
      </c>
      <c r="I2" s="98" t="str">
        <f>EingabeAngabe!L1</f>
        <v/>
      </c>
      <c r="J2" s="98" t="str">
        <f>EingabeAngabe!M1</f>
        <v/>
      </c>
      <c r="K2" s="98" t="str">
        <f>EingabeAngabe!N1</f>
        <v/>
      </c>
      <c r="L2" s="98" t="str">
        <f>EingabeAngabe!O1</f>
        <v/>
      </c>
      <c r="M2" s="98" t="str">
        <f>EingabeAngabe!P1</f>
        <v/>
      </c>
      <c r="N2" s="98" t="str">
        <f>EingabeAngabe!Q1</f>
        <v/>
      </c>
      <c r="O2" s="98" t="str">
        <f>EingabeAngabe!R1</f>
        <v/>
      </c>
      <c r="P2" s="98" t="str">
        <f>EingabeAngabe!S1</f>
        <v/>
      </c>
      <c r="Q2" s="98" t="str">
        <f>EingabeAngabe!T1</f>
        <v/>
      </c>
      <c r="R2" s="98" t="str">
        <f>EingabeAngabe!U1</f>
        <v/>
      </c>
      <c r="S2" s="98" t="str">
        <f>EingabeAngabe!V1</f>
        <v/>
      </c>
      <c r="T2" s="98" t="str">
        <f>EingabeAngabe!W1</f>
        <v/>
      </c>
      <c r="U2" s="98" t="str">
        <f>EingabeAngabe!X1</f>
        <v/>
      </c>
      <c r="V2" s="98" t="str">
        <f>EingabeAngabe!Y1</f>
        <v/>
      </c>
      <c r="W2" s="98" t="str">
        <f>EingabeAngabe!Z1</f>
        <v/>
      </c>
      <c r="X2" s="98" t="str">
        <f>EingabeAngabe!AA1</f>
        <v/>
      </c>
      <c r="Y2" s="98" t="str">
        <f>EingabeAngabe!AB1</f>
        <v/>
      </c>
      <c r="Z2" s="98" t="str">
        <f>EingabeAngabe!AC1</f>
        <v/>
      </c>
      <c r="AA2" s="98" t="str">
        <f>EingabeAngabe!AD1</f>
        <v/>
      </c>
      <c r="AB2" s="98" t="str">
        <f>EingabeAngabe!AE1</f>
        <v/>
      </c>
      <c r="AC2" s="98" t="str">
        <f>EingabeAngabe!AF1</f>
        <v/>
      </c>
      <c r="AD2" s="98" t="str">
        <f>EingabeAngabe!AG1</f>
        <v/>
      </c>
      <c r="AE2" s="98" t="str">
        <f>EingabeAngabe!AH1</f>
        <v/>
      </c>
      <c r="AF2" s="98" t="str">
        <f>EingabeAngabe!AI1</f>
        <v/>
      </c>
      <c r="AG2" s="98" t="str">
        <f>EingabeAngabe!AJ1</f>
        <v/>
      </c>
    </row>
    <row r="3" spans="1:33" ht="16.5" customHeight="1" x14ac:dyDescent="0.25">
      <c r="A3" s="149"/>
      <c r="B3" s="97" t="str">
        <f>EingabeAngabe!C2</f>
        <v>GESAMT</v>
      </c>
      <c r="C3" s="84">
        <f>EingabeAngabe!F2</f>
        <v>60</v>
      </c>
      <c r="D3" s="84" t="str">
        <f>EingabeAngabe!G2</f>
        <v/>
      </c>
      <c r="E3" s="84" t="str">
        <f>EingabeAngabe!H2</f>
        <v/>
      </c>
      <c r="F3" s="84" t="str">
        <f>EingabeAngabe!I2</f>
        <v/>
      </c>
      <c r="G3" s="84" t="str">
        <f>EingabeAngabe!J2</f>
        <v/>
      </c>
      <c r="H3" s="84" t="str">
        <f>EingabeAngabe!K2</f>
        <v/>
      </c>
      <c r="I3" s="84" t="str">
        <f>EingabeAngabe!L2</f>
        <v/>
      </c>
      <c r="J3" s="84" t="str">
        <f>EingabeAngabe!M2</f>
        <v/>
      </c>
      <c r="K3" s="84" t="str">
        <f>EingabeAngabe!N2</f>
        <v/>
      </c>
      <c r="L3" s="84" t="str">
        <f>EingabeAngabe!O2</f>
        <v/>
      </c>
      <c r="M3" s="84" t="str">
        <f>EingabeAngabe!P2</f>
        <v/>
      </c>
      <c r="N3" s="84" t="str">
        <f>EingabeAngabe!Q2</f>
        <v/>
      </c>
      <c r="O3" s="84" t="str">
        <f>EingabeAngabe!R2</f>
        <v/>
      </c>
      <c r="P3" s="84" t="str">
        <f>EingabeAngabe!S2</f>
        <v/>
      </c>
      <c r="Q3" s="84" t="str">
        <f>EingabeAngabe!T2</f>
        <v/>
      </c>
      <c r="R3" s="84" t="str">
        <f>EingabeAngabe!U2</f>
        <v/>
      </c>
      <c r="S3" s="84" t="str">
        <f>EingabeAngabe!V2</f>
        <v/>
      </c>
      <c r="T3" s="84" t="str">
        <f>EingabeAngabe!W2</f>
        <v/>
      </c>
      <c r="U3" s="84" t="str">
        <f>EingabeAngabe!X2</f>
        <v/>
      </c>
      <c r="V3" s="84" t="str">
        <f>EingabeAngabe!Y2</f>
        <v/>
      </c>
      <c r="W3" s="84" t="str">
        <f>EingabeAngabe!Z2</f>
        <v/>
      </c>
      <c r="X3" s="84" t="str">
        <f>EingabeAngabe!AA2</f>
        <v/>
      </c>
      <c r="Y3" s="84" t="str">
        <f>EingabeAngabe!AB2</f>
        <v/>
      </c>
      <c r="Z3" s="84" t="str">
        <f>EingabeAngabe!AC2</f>
        <v/>
      </c>
      <c r="AA3" s="84" t="str">
        <f>EingabeAngabe!AD2</f>
        <v/>
      </c>
      <c r="AB3" s="84" t="str">
        <f>EingabeAngabe!AE2</f>
        <v/>
      </c>
      <c r="AC3" s="84" t="str">
        <f>EingabeAngabe!AF2</f>
        <v/>
      </c>
      <c r="AD3" s="84" t="str">
        <f>EingabeAngabe!AG2</f>
        <v/>
      </c>
      <c r="AE3" s="84" t="str">
        <f>EingabeAngabe!AH2</f>
        <v/>
      </c>
      <c r="AF3" s="84" t="str">
        <f>EingabeAngabe!AI2</f>
        <v/>
      </c>
      <c r="AG3" s="84" t="str">
        <f>EingabeAngabe!AJ2</f>
        <v/>
      </c>
    </row>
    <row r="4" spans="1:33" ht="15.75" x14ac:dyDescent="0.25">
      <c r="A4" s="149"/>
      <c r="B4" s="97" t="str">
        <f>EingabeAngabe!C3</f>
        <v>NOTE</v>
      </c>
      <c r="C4" s="84"/>
      <c r="D4" s="84" t="str">
        <f>EingabeAngabe!G3</f>
        <v/>
      </c>
      <c r="E4" s="84" t="str">
        <f>EingabeAngabe!H3</f>
        <v/>
      </c>
      <c r="F4" s="84" t="str">
        <f>EingabeAngabe!I3</f>
        <v/>
      </c>
      <c r="G4" s="84" t="str">
        <f>EingabeAngabe!J3</f>
        <v/>
      </c>
      <c r="H4" s="84" t="str">
        <f>EingabeAngabe!K3</f>
        <v/>
      </c>
      <c r="I4" s="84" t="str">
        <f>EingabeAngabe!L3</f>
        <v/>
      </c>
      <c r="J4" s="84" t="str">
        <f>EingabeAngabe!M3</f>
        <v/>
      </c>
      <c r="K4" s="84" t="str">
        <f>EingabeAngabe!N3</f>
        <v/>
      </c>
      <c r="L4" s="84" t="str">
        <f>EingabeAngabe!O3</f>
        <v/>
      </c>
      <c r="M4" s="84" t="str">
        <f>EingabeAngabe!P3</f>
        <v/>
      </c>
      <c r="N4" s="84" t="str">
        <f>EingabeAngabe!Q3</f>
        <v/>
      </c>
      <c r="O4" s="84" t="str">
        <f>EingabeAngabe!R3</f>
        <v/>
      </c>
      <c r="P4" s="84" t="str">
        <f>EingabeAngabe!S3</f>
        <v/>
      </c>
      <c r="Q4" s="84" t="str">
        <f>EingabeAngabe!T3</f>
        <v/>
      </c>
      <c r="R4" s="84" t="str">
        <f>EingabeAngabe!U3</f>
        <v/>
      </c>
      <c r="S4" s="84" t="str">
        <f>EingabeAngabe!V3</f>
        <v/>
      </c>
      <c r="T4" s="84" t="str">
        <f>EingabeAngabe!W3</f>
        <v/>
      </c>
      <c r="U4" s="84" t="str">
        <f>EingabeAngabe!X3</f>
        <v/>
      </c>
      <c r="V4" s="84" t="str">
        <f>EingabeAngabe!Y3</f>
        <v/>
      </c>
      <c r="W4" s="84" t="str">
        <f>EingabeAngabe!Z3</f>
        <v/>
      </c>
      <c r="X4" s="84" t="str">
        <f>EingabeAngabe!AA3</f>
        <v/>
      </c>
      <c r="Y4" s="84" t="str">
        <f>EingabeAngabe!AB3</f>
        <v/>
      </c>
      <c r="Z4" s="84" t="str">
        <f>EingabeAngabe!AC3</f>
        <v/>
      </c>
      <c r="AA4" s="84" t="str">
        <f>EingabeAngabe!AD3</f>
        <v/>
      </c>
      <c r="AB4" s="84" t="str">
        <f>EingabeAngabe!AE3</f>
        <v/>
      </c>
      <c r="AC4" s="84" t="str">
        <f>EingabeAngabe!AF3</f>
        <v/>
      </c>
      <c r="AD4" s="84" t="str">
        <f>EingabeAngabe!AG3</f>
        <v/>
      </c>
      <c r="AE4" s="84" t="str">
        <f>EingabeAngabe!AH3</f>
        <v/>
      </c>
      <c r="AF4" s="84" t="str">
        <f>EingabeAngabe!AI3</f>
        <v/>
      </c>
      <c r="AG4" s="84" t="str">
        <f>EingabeAngabe!AJ3</f>
        <v/>
      </c>
    </row>
    <row r="5" spans="1:33" ht="15.75" x14ac:dyDescent="0.25">
      <c r="A5" s="79">
        <f>EingabeAngabe!B5</f>
        <v>0</v>
      </c>
      <c r="B5" s="80" t="str">
        <f>EingabeAngabe!C5</f>
        <v>TEXTSINN</v>
      </c>
      <c r="C5" s="81">
        <f>EingabeAngabe!F5</f>
        <v>12</v>
      </c>
      <c r="D5" s="81" t="str">
        <f>EingabeAngabe!G5</f>
        <v/>
      </c>
      <c r="E5" s="81" t="str">
        <f>EingabeAngabe!H5</f>
        <v/>
      </c>
      <c r="F5" s="81" t="str">
        <f>EingabeAngabe!I5</f>
        <v/>
      </c>
      <c r="G5" s="81" t="str">
        <f>EingabeAngabe!J5</f>
        <v/>
      </c>
      <c r="H5" s="81" t="str">
        <f>EingabeAngabe!K5</f>
        <v/>
      </c>
      <c r="I5" s="81" t="str">
        <f>EingabeAngabe!L5</f>
        <v/>
      </c>
      <c r="J5" s="81" t="str">
        <f>EingabeAngabe!M5</f>
        <v/>
      </c>
      <c r="K5" s="81" t="str">
        <f>EingabeAngabe!N5</f>
        <v/>
      </c>
      <c r="L5" s="81" t="str">
        <f>EingabeAngabe!O5</f>
        <v/>
      </c>
      <c r="M5" s="81" t="str">
        <f>EingabeAngabe!P5</f>
        <v/>
      </c>
      <c r="N5" s="81" t="str">
        <f>EingabeAngabe!Q5</f>
        <v/>
      </c>
      <c r="O5" s="81" t="str">
        <f>EingabeAngabe!R5</f>
        <v/>
      </c>
      <c r="P5" s="81" t="str">
        <f>EingabeAngabe!S5</f>
        <v/>
      </c>
      <c r="Q5" s="81" t="str">
        <f>EingabeAngabe!T5</f>
        <v/>
      </c>
      <c r="R5" s="81" t="str">
        <f>EingabeAngabe!U5</f>
        <v/>
      </c>
      <c r="S5" s="81" t="str">
        <f>EingabeAngabe!V5</f>
        <v/>
      </c>
      <c r="T5" s="81" t="str">
        <f>EingabeAngabe!W5</f>
        <v/>
      </c>
      <c r="U5" s="81" t="str">
        <f>EingabeAngabe!X5</f>
        <v/>
      </c>
      <c r="V5" s="81" t="str">
        <f>EingabeAngabe!Y5</f>
        <v/>
      </c>
      <c r="W5" s="81" t="str">
        <f>EingabeAngabe!Z5</f>
        <v/>
      </c>
      <c r="X5" s="81" t="str">
        <f>EingabeAngabe!AA5</f>
        <v/>
      </c>
      <c r="Y5" s="81" t="str">
        <f>EingabeAngabe!AB5</f>
        <v/>
      </c>
      <c r="Z5" s="81" t="str">
        <f>EingabeAngabe!AC5</f>
        <v/>
      </c>
      <c r="AA5" s="81" t="str">
        <f>EingabeAngabe!AD5</f>
        <v/>
      </c>
      <c r="AB5" s="81" t="str">
        <f>EingabeAngabe!AE5</f>
        <v/>
      </c>
      <c r="AC5" s="81" t="str">
        <f>EingabeAngabe!AF5</f>
        <v/>
      </c>
      <c r="AD5" s="81" t="str">
        <f>EingabeAngabe!AG5</f>
        <v/>
      </c>
      <c r="AE5" s="81" t="str">
        <f>EingabeAngabe!AH5</f>
        <v/>
      </c>
      <c r="AF5" s="81" t="str">
        <f>EingabeAngabe!AI5</f>
        <v/>
      </c>
      <c r="AG5" s="81" t="str">
        <f>EingabeAngabe!AJ5</f>
        <v/>
      </c>
    </row>
    <row r="6" spans="1:33" ht="15.75" x14ac:dyDescent="0.25">
      <c r="A6" s="82" t="str">
        <f>EingabeAngabe!B6</f>
        <v>SE1</v>
      </c>
      <c r="B6" s="112" t="str">
        <f>IF(EingabeAngabe!C6="","",EingabeAngabe!C6)</f>
        <v/>
      </c>
      <c r="C6" s="84">
        <f>EingabeAngabe!F6</f>
        <v>1</v>
      </c>
      <c r="D6" s="84" t="str">
        <f>EingabeAngabe!G6</f>
        <v/>
      </c>
      <c r="E6" s="84" t="str">
        <f>EingabeAngabe!H6</f>
        <v/>
      </c>
      <c r="F6" s="84" t="str">
        <f>EingabeAngabe!I6</f>
        <v/>
      </c>
      <c r="G6" s="84" t="str">
        <f>EingabeAngabe!J6</f>
        <v/>
      </c>
      <c r="H6" s="84" t="str">
        <f>EingabeAngabe!K6</f>
        <v/>
      </c>
      <c r="I6" s="84" t="str">
        <f>EingabeAngabe!L6</f>
        <v/>
      </c>
      <c r="J6" s="84" t="str">
        <f>EingabeAngabe!M6</f>
        <v/>
      </c>
      <c r="K6" s="84" t="str">
        <f>EingabeAngabe!N6</f>
        <v/>
      </c>
      <c r="L6" s="84" t="str">
        <f>EingabeAngabe!O6</f>
        <v/>
      </c>
      <c r="M6" s="84" t="str">
        <f>EingabeAngabe!P6</f>
        <v/>
      </c>
      <c r="N6" s="84" t="str">
        <f>EingabeAngabe!Q6</f>
        <v/>
      </c>
      <c r="O6" s="84" t="str">
        <f>EingabeAngabe!R6</f>
        <v/>
      </c>
      <c r="P6" s="84" t="str">
        <f>EingabeAngabe!S6</f>
        <v/>
      </c>
      <c r="Q6" s="84" t="str">
        <f>EingabeAngabe!T6</f>
        <v/>
      </c>
      <c r="R6" s="84" t="str">
        <f>EingabeAngabe!U6</f>
        <v/>
      </c>
      <c r="S6" s="84" t="str">
        <f>EingabeAngabe!V6</f>
        <v/>
      </c>
      <c r="T6" s="84" t="str">
        <f>EingabeAngabe!W6</f>
        <v/>
      </c>
      <c r="U6" s="84" t="str">
        <f>EingabeAngabe!X6</f>
        <v/>
      </c>
      <c r="V6" s="84" t="str">
        <f>EingabeAngabe!Y6</f>
        <v/>
      </c>
      <c r="W6" s="84" t="str">
        <f>EingabeAngabe!Z6</f>
        <v/>
      </c>
      <c r="X6" s="84" t="str">
        <f>EingabeAngabe!AA6</f>
        <v/>
      </c>
      <c r="Y6" s="84" t="str">
        <f>EingabeAngabe!AB6</f>
        <v/>
      </c>
      <c r="Z6" s="84" t="str">
        <f>EingabeAngabe!AC6</f>
        <v/>
      </c>
      <c r="AA6" s="84" t="str">
        <f>EingabeAngabe!AD6</f>
        <v/>
      </c>
      <c r="AB6" s="84" t="str">
        <f>EingabeAngabe!AE6</f>
        <v/>
      </c>
      <c r="AC6" s="84" t="str">
        <f>EingabeAngabe!AF6</f>
        <v/>
      </c>
      <c r="AD6" s="84" t="str">
        <f>EingabeAngabe!AG6</f>
        <v/>
      </c>
      <c r="AE6" s="84" t="str">
        <f>EingabeAngabe!AH6</f>
        <v/>
      </c>
      <c r="AF6" s="84" t="str">
        <f>EingabeAngabe!AI6</f>
        <v/>
      </c>
      <c r="AG6" s="84" t="str">
        <f>EingabeAngabe!AJ6</f>
        <v/>
      </c>
    </row>
    <row r="7" spans="1:33" ht="15.75" x14ac:dyDescent="0.25">
      <c r="A7" s="82" t="str">
        <f>EingabeAngabe!B8</f>
        <v>SE2</v>
      </c>
      <c r="B7" s="83" t="str">
        <f>IF(EingabeAngabe!C8="","",EingabeAngabe!C8)</f>
        <v/>
      </c>
      <c r="C7" s="84">
        <f>EingabeAngabe!F8</f>
        <v>1</v>
      </c>
      <c r="D7" s="84" t="str">
        <f>EingabeAngabe!G8</f>
        <v/>
      </c>
      <c r="E7" s="84" t="str">
        <f>EingabeAngabe!H8</f>
        <v/>
      </c>
      <c r="F7" s="84" t="str">
        <f>EingabeAngabe!I8</f>
        <v/>
      </c>
      <c r="G7" s="84" t="str">
        <f>EingabeAngabe!J8</f>
        <v/>
      </c>
      <c r="H7" s="84" t="str">
        <f>EingabeAngabe!K8</f>
        <v/>
      </c>
      <c r="I7" s="84" t="str">
        <f>EingabeAngabe!L8</f>
        <v/>
      </c>
      <c r="J7" s="84" t="str">
        <f>EingabeAngabe!M8</f>
        <v/>
      </c>
      <c r="K7" s="84" t="str">
        <f>EingabeAngabe!N8</f>
        <v/>
      </c>
      <c r="L7" s="84" t="str">
        <f>EingabeAngabe!O8</f>
        <v/>
      </c>
      <c r="M7" s="84" t="str">
        <f>EingabeAngabe!P8</f>
        <v/>
      </c>
      <c r="N7" s="84" t="str">
        <f>EingabeAngabe!Q8</f>
        <v/>
      </c>
      <c r="O7" s="84" t="str">
        <f>EingabeAngabe!R8</f>
        <v/>
      </c>
      <c r="P7" s="84" t="str">
        <f>EingabeAngabe!S8</f>
        <v/>
      </c>
      <c r="Q7" s="84" t="str">
        <f>EingabeAngabe!T8</f>
        <v/>
      </c>
      <c r="R7" s="84" t="str">
        <f>EingabeAngabe!U8</f>
        <v/>
      </c>
      <c r="S7" s="84" t="str">
        <f>EingabeAngabe!V8</f>
        <v/>
      </c>
      <c r="T7" s="84" t="str">
        <f>EingabeAngabe!W8</f>
        <v/>
      </c>
      <c r="U7" s="84" t="str">
        <f>EingabeAngabe!X8</f>
        <v/>
      </c>
      <c r="V7" s="84" t="str">
        <f>EingabeAngabe!Y8</f>
        <v/>
      </c>
      <c r="W7" s="84" t="str">
        <f>EingabeAngabe!Z8</f>
        <v/>
      </c>
      <c r="X7" s="84" t="str">
        <f>EingabeAngabe!AA8</f>
        <v/>
      </c>
      <c r="Y7" s="84" t="str">
        <f>EingabeAngabe!AB8</f>
        <v/>
      </c>
      <c r="Z7" s="84" t="str">
        <f>EingabeAngabe!AC8</f>
        <v/>
      </c>
      <c r="AA7" s="84" t="str">
        <f>EingabeAngabe!AD8</f>
        <v/>
      </c>
      <c r="AB7" s="84" t="str">
        <f>EingabeAngabe!AE8</f>
        <v/>
      </c>
      <c r="AC7" s="84" t="str">
        <f>EingabeAngabe!AF8</f>
        <v/>
      </c>
      <c r="AD7" s="84" t="str">
        <f>EingabeAngabe!AG8</f>
        <v/>
      </c>
      <c r="AE7" s="84" t="str">
        <f>EingabeAngabe!AH8</f>
        <v/>
      </c>
      <c r="AF7" s="84" t="str">
        <f>EingabeAngabe!AI8</f>
        <v/>
      </c>
      <c r="AG7" s="84" t="str">
        <f>EingabeAngabe!AJ8</f>
        <v/>
      </c>
    </row>
    <row r="8" spans="1:33" ht="15.75" x14ac:dyDescent="0.25">
      <c r="A8" s="82" t="str">
        <f>EingabeAngabe!B10</f>
        <v>SE3</v>
      </c>
      <c r="B8" s="83" t="str">
        <f>IF(EingabeAngabe!C10="","",EingabeAngabe!C10)</f>
        <v/>
      </c>
      <c r="C8" s="84">
        <f>EingabeAngabe!F10</f>
        <v>1</v>
      </c>
      <c r="D8" s="84" t="str">
        <f>EingabeAngabe!G10</f>
        <v/>
      </c>
      <c r="E8" s="84" t="str">
        <f>EingabeAngabe!H10</f>
        <v/>
      </c>
      <c r="F8" s="84" t="str">
        <f>EingabeAngabe!I10</f>
        <v/>
      </c>
      <c r="G8" s="84" t="str">
        <f>EingabeAngabe!J10</f>
        <v/>
      </c>
      <c r="H8" s="84" t="str">
        <f>EingabeAngabe!K10</f>
        <v/>
      </c>
      <c r="I8" s="84" t="str">
        <f>EingabeAngabe!L10</f>
        <v/>
      </c>
      <c r="J8" s="84" t="str">
        <f>EingabeAngabe!M10</f>
        <v/>
      </c>
      <c r="K8" s="84" t="str">
        <f>EingabeAngabe!N10</f>
        <v/>
      </c>
      <c r="L8" s="84" t="str">
        <f>EingabeAngabe!O10</f>
        <v/>
      </c>
      <c r="M8" s="84" t="str">
        <f>EingabeAngabe!P10</f>
        <v/>
      </c>
      <c r="N8" s="84" t="str">
        <f>EingabeAngabe!Q10</f>
        <v/>
      </c>
      <c r="O8" s="84" t="str">
        <f>EingabeAngabe!R10</f>
        <v/>
      </c>
      <c r="P8" s="84" t="str">
        <f>EingabeAngabe!S10</f>
        <v/>
      </c>
      <c r="Q8" s="84" t="str">
        <f>EingabeAngabe!T10</f>
        <v/>
      </c>
      <c r="R8" s="84" t="str">
        <f>EingabeAngabe!U10</f>
        <v/>
      </c>
      <c r="S8" s="84" t="str">
        <f>EingabeAngabe!V10</f>
        <v/>
      </c>
      <c r="T8" s="84" t="str">
        <f>EingabeAngabe!W10</f>
        <v/>
      </c>
      <c r="U8" s="84" t="str">
        <f>EingabeAngabe!X10</f>
        <v/>
      </c>
      <c r="V8" s="84" t="str">
        <f>EingabeAngabe!Y10</f>
        <v/>
      </c>
      <c r="W8" s="84" t="str">
        <f>EingabeAngabe!Z10</f>
        <v/>
      </c>
      <c r="X8" s="84" t="str">
        <f>EingabeAngabe!AA10</f>
        <v/>
      </c>
      <c r="Y8" s="84" t="str">
        <f>EingabeAngabe!AB10</f>
        <v/>
      </c>
      <c r="Z8" s="84" t="str">
        <f>EingabeAngabe!AC10</f>
        <v/>
      </c>
      <c r="AA8" s="84" t="str">
        <f>EingabeAngabe!AD10</f>
        <v/>
      </c>
      <c r="AB8" s="84" t="str">
        <f>EingabeAngabe!AE10</f>
        <v/>
      </c>
      <c r="AC8" s="84" t="str">
        <f>EingabeAngabe!AF10</f>
        <v/>
      </c>
      <c r="AD8" s="84" t="str">
        <f>EingabeAngabe!AG10</f>
        <v/>
      </c>
      <c r="AE8" s="84" t="str">
        <f>EingabeAngabe!AH10</f>
        <v/>
      </c>
      <c r="AF8" s="84" t="str">
        <f>EingabeAngabe!AI10</f>
        <v/>
      </c>
      <c r="AG8" s="84" t="str">
        <f>EingabeAngabe!AJ10</f>
        <v/>
      </c>
    </row>
    <row r="9" spans="1:33" ht="15.75" x14ac:dyDescent="0.25">
      <c r="A9" s="82" t="str">
        <f>EingabeAngabe!B12</f>
        <v>SE4</v>
      </c>
      <c r="B9" s="83" t="str">
        <f>IF(EingabeAngabe!C12="","",EingabeAngabe!C12)</f>
        <v/>
      </c>
      <c r="C9" s="84">
        <f>EingabeAngabe!F12</f>
        <v>1</v>
      </c>
      <c r="D9" s="84" t="str">
        <f>EingabeAngabe!G12</f>
        <v/>
      </c>
      <c r="E9" s="84" t="str">
        <f>EingabeAngabe!H12</f>
        <v/>
      </c>
      <c r="F9" s="84" t="str">
        <f>EingabeAngabe!I12</f>
        <v/>
      </c>
      <c r="G9" s="84" t="str">
        <f>EingabeAngabe!J12</f>
        <v/>
      </c>
      <c r="H9" s="84" t="str">
        <f>EingabeAngabe!K12</f>
        <v/>
      </c>
      <c r="I9" s="84" t="str">
        <f>EingabeAngabe!L12</f>
        <v/>
      </c>
      <c r="J9" s="84" t="str">
        <f>EingabeAngabe!M12</f>
        <v/>
      </c>
      <c r="K9" s="84" t="str">
        <f>EingabeAngabe!N12</f>
        <v/>
      </c>
      <c r="L9" s="84" t="str">
        <f>EingabeAngabe!O12</f>
        <v/>
      </c>
      <c r="M9" s="84" t="str">
        <f>EingabeAngabe!P12</f>
        <v/>
      </c>
      <c r="N9" s="84" t="str">
        <f>EingabeAngabe!Q12</f>
        <v/>
      </c>
      <c r="O9" s="84" t="str">
        <f>EingabeAngabe!R12</f>
        <v/>
      </c>
      <c r="P9" s="84" t="str">
        <f>EingabeAngabe!S12</f>
        <v/>
      </c>
      <c r="Q9" s="84" t="str">
        <f>EingabeAngabe!T12</f>
        <v/>
      </c>
      <c r="R9" s="84" t="str">
        <f>EingabeAngabe!U12</f>
        <v/>
      </c>
      <c r="S9" s="84" t="str">
        <f>EingabeAngabe!V12</f>
        <v/>
      </c>
      <c r="T9" s="84" t="str">
        <f>EingabeAngabe!W12</f>
        <v/>
      </c>
      <c r="U9" s="84" t="str">
        <f>EingabeAngabe!X12</f>
        <v/>
      </c>
      <c r="V9" s="84" t="str">
        <f>EingabeAngabe!Y12</f>
        <v/>
      </c>
      <c r="W9" s="84" t="str">
        <f>EingabeAngabe!Z12</f>
        <v/>
      </c>
      <c r="X9" s="84" t="str">
        <f>EingabeAngabe!AA12</f>
        <v/>
      </c>
      <c r="Y9" s="84" t="str">
        <f>EingabeAngabe!AB12</f>
        <v/>
      </c>
      <c r="Z9" s="84" t="str">
        <f>EingabeAngabe!AC12</f>
        <v/>
      </c>
      <c r="AA9" s="84" t="str">
        <f>EingabeAngabe!AD12</f>
        <v/>
      </c>
      <c r="AB9" s="84" t="str">
        <f>EingabeAngabe!AE12</f>
        <v/>
      </c>
      <c r="AC9" s="84" t="str">
        <f>EingabeAngabe!AF12</f>
        <v/>
      </c>
      <c r="AD9" s="84" t="str">
        <f>EingabeAngabe!AG12</f>
        <v/>
      </c>
      <c r="AE9" s="84" t="str">
        <f>EingabeAngabe!AH12</f>
        <v/>
      </c>
      <c r="AF9" s="84" t="str">
        <f>EingabeAngabe!AI12</f>
        <v/>
      </c>
      <c r="AG9" s="84" t="str">
        <f>EingabeAngabe!AJ12</f>
        <v/>
      </c>
    </row>
    <row r="10" spans="1:33" ht="15.75" x14ac:dyDescent="0.25">
      <c r="A10" s="82" t="str">
        <f>EingabeAngabe!B14</f>
        <v>SE5</v>
      </c>
      <c r="B10" s="83" t="str">
        <f>IF(EingabeAngabe!C14="","",EingabeAngabe!C14)</f>
        <v/>
      </c>
      <c r="C10" s="84">
        <f>EingabeAngabe!F14</f>
        <v>1</v>
      </c>
      <c r="D10" s="84" t="str">
        <f>EingabeAngabe!G14</f>
        <v/>
      </c>
      <c r="E10" s="84" t="str">
        <f>EingabeAngabe!H14</f>
        <v/>
      </c>
      <c r="F10" s="84" t="str">
        <f>EingabeAngabe!I14</f>
        <v/>
      </c>
      <c r="G10" s="84" t="str">
        <f>EingabeAngabe!J14</f>
        <v/>
      </c>
      <c r="H10" s="84" t="str">
        <f>EingabeAngabe!K14</f>
        <v/>
      </c>
      <c r="I10" s="84" t="str">
        <f>EingabeAngabe!L14</f>
        <v/>
      </c>
      <c r="J10" s="84" t="str">
        <f>EingabeAngabe!M14</f>
        <v/>
      </c>
      <c r="K10" s="84" t="str">
        <f>EingabeAngabe!N14</f>
        <v/>
      </c>
      <c r="L10" s="84" t="str">
        <f>EingabeAngabe!O14</f>
        <v/>
      </c>
      <c r="M10" s="84" t="str">
        <f>EingabeAngabe!P14</f>
        <v/>
      </c>
      <c r="N10" s="84" t="str">
        <f>EingabeAngabe!Q14</f>
        <v/>
      </c>
      <c r="O10" s="84" t="str">
        <f>EingabeAngabe!R14</f>
        <v/>
      </c>
      <c r="P10" s="84" t="str">
        <f>EingabeAngabe!S14</f>
        <v/>
      </c>
      <c r="Q10" s="84" t="str">
        <f>EingabeAngabe!T14</f>
        <v/>
      </c>
      <c r="R10" s="84" t="str">
        <f>EingabeAngabe!U14</f>
        <v/>
      </c>
      <c r="S10" s="84" t="str">
        <f>EingabeAngabe!V14</f>
        <v/>
      </c>
      <c r="T10" s="84" t="str">
        <f>EingabeAngabe!W14</f>
        <v/>
      </c>
      <c r="U10" s="84" t="str">
        <f>EingabeAngabe!X14</f>
        <v/>
      </c>
      <c r="V10" s="84" t="str">
        <f>EingabeAngabe!Y14</f>
        <v/>
      </c>
      <c r="W10" s="84" t="str">
        <f>EingabeAngabe!Z14</f>
        <v/>
      </c>
      <c r="X10" s="84" t="str">
        <f>EingabeAngabe!AA14</f>
        <v/>
      </c>
      <c r="Y10" s="84" t="str">
        <f>EingabeAngabe!AB14</f>
        <v/>
      </c>
      <c r="Z10" s="84" t="str">
        <f>EingabeAngabe!AC14</f>
        <v/>
      </c>
      <c r="AA10" s="84" t="str">
        <f>EingabeAngabe!AD14</f>
        <v/>
      </c>
      <c r="AB10" s="84" t="str">
        <f>EingabeAngabe!AE14</f>
        <v/>
      </c>
      <c r="AC10" s="84" t="str">
        <f>EingabeAngabe!AF14</f>
        <v/>
      </c>
      <c r="AD10" s="84" t="str">
        <f>EingabeAngabe!AG14</f>
        <v/>
      </c>
      <c r="AE10" s="84" t="str">
        <f>EingabeAngabe!AH14</f>
        <v/>
      </c>
      <c r="AF10" s="84" t="str">
        <f>EingabeAngabe!AI14</f>
        <v/>
      </c>
      <c r="AG10" s="84" t="str">
        <f>EingabeAngabe!AJ14</f>
        <v/>
      </c>
    </row>
    <row r="11" spans="1:33" ht="15.75" x14ac:dyDescent="0.25">
      <c r="A11" s="82" t="str">
        <f>EingabeAngabe!B16</f>
        <v>SE6</v>
      </c>
      <c r="B11" s="83" t="str">
        <f>IF(EingabeAngabe!C16="","",EingabeAngabe!C16)</f>
        <v/>
      </c>
      <c r="C11" s="84">
        <f>EingabeAngabe!F16</f>
        <v>1</v>
      </c>
      <c r="D11" s="84" t="str">
        <f>EingabeAngabe!G16</f>
        <v/>
      </c>
      <c r="E11" s="84" t="str">
        <f>EingabeAngabe!H16</f>
        <v/>
      </c>
      <c r="F11" s="84" t="str">
        <f>EingabeAngabe!I16</f>
        <v/>
      </c>
      <c r="G11" s="84" t="str">
        <f>EingabeAngabe!J16</f>
        <v/>
      </c>
      <c r="H11" s="84" t="str">
        <f>EingabeAngabe!K16</f>
        <v/>
      </c>
      <c r="I11" s="84" t="str">
        <f>EingabeAngabe!L16</f>
        <v/>
      </c>
      <c r="J11" s="84" t="str">
        <f>EingabeAngabe!M16</f>
        <v/>
      </c>
      <c r="K11" s="84" t="str">
        <f>EingabeAngabe!N16</f>
        <v/>
      </c>
      <c r="L11" s="84" t="str">
        <f>EingabeAngabe!O16</f>
        <v/>
      </c>
      <c r="M11" s="84" t="str">
        <f>EingabeAngabe!P16</f>
        <v/>
      </c>
      <c r="N11" s="84" t="str">
        <f>EingabeAngabe!Q16</f>
        <v/>
      </c>
      <c r="O11" s="84" t="str">
        <f>EingabeAngabe!R16</f>
        <v/>
      </c>
      <c r="P11" s="84" t="str">
        <f>EingabeAngabe!S16</f>
        <v/>
      </c>
      <c r="Q11" s="84" t="str">
        <f>EingabeAngabe!T16</f>
        <v/>
      </c>
      <c r="R11" s="84" t="str">
        <f>EingabeAngabe!U16</f>
        <v/>
      </c>
      <c r="S11" s="84" t="str">
        <f>EingabeAngabe!V16</f>
        <v/>
      </c>
      <c r="T11" s="84" t="str">
        <f>EingabeAngabe!W16</f>
        <v/>
      </c>
      <c r="U11" s="84" t="str">
        <f>EingabeAngabe!X16</f>
        <v/>
      </c>
      <c r="V11" s="84" t="str">
        <f>EingabeAngabe!Y16</f>
        <v/>
      </c>
      <c r="W11" s="84" t="str">
        <f>EingabeAngabe!Z16</f>
        <v/>
      </c>
      <c r="X11" s="84" t="str">
        <f>EingabeAngabe!AA16</f>
        <v/>
      </c>
      <c r="Y11" s="84" t="str">
        <f>EingabeAngabe!AB16</f>
        <v/>
      </c>
      <c r="Z11" s="84" t="str">
        <f>EingabeAngabe!AC16</f>
        <v/>
      </c>
      <c r="AA11" s="84" t="str">
        <f>EingabeAngabe!AD16</f>
        <v/>
      </c>
      <c r="AB11" s="84" t="str">
        <f>EingabeAngabe!AE16</f>
        <v/>
      </c>
      <c r="AC11" s="84" t="str">
        <f>EingabeAngabe!AF16</f>
        <v/>
      </c>
      <c r="AD11" s="84" t="str">
        <f>EingabeAngabe!AG16</f>
        <v/>
      </c>
      <c r="AE11" s="84" t="str">
        <f>EingabeAngabe!AH16</f>
        <v/>
      </c>
      <c r="AF11" s="84" t="str">
        <f>EingabeAngabe!AI16</f>
        <v/>
      </c>
      <c r="AG11" s="84" t="str">
        <f>EingabeAngabe!AJ16</f>
        <v/>
      </c>
    </row>
    <row r="12" spans="1:33" ht="15.75" x14ac:dyDescent="0.25">
      <c r="A12" s="82" t="str">
        <f>EingabeAngabe!B18</f>
        <v>SE7</v>
      </c>
      <c r="B12" s="83" t="str">
        <f>IF(EingabeAngabe!C18="","",EingabeAngabe!C18)</f>
        <v/>
      </c>
      <c r="C12" s="84">
        <f>EingabeAngabe!F18</f>
        <v>1</v>
      </c>
      <c r="D12" s="84" t="str">
        <f>EingabeAngabe!G18</f>
        <v/>
      </c>
      <c r="E12" s="84" t="str">
        <f>EingabeAngabe!H18</f>
        <v/>
      </c>
      <c r="F12" s="84" t="str">
        <f>EingabeAngabe!I18</f>
        <v/>
      </c>
      <c r="G12" s="84" t="str">
        <f>EingabeAngabe!J18</f>
        <v/>
      </c>
      <c r="H12" s="84" t="str">
        <f>EingabeAngabe!K18</f>
        <v/>
      </c>
      <c r="I12" s="84" t="str">
        <f>EingabeAngabe!L18</f>
        <v/>
      </c>
      <c r="J12" s="84" t="str">
        <f>EingabeAngabe!M18</f>
        <v/>
      </c>
      <c r="K12" s="84" t="str">
        <f>EingabeAngabe!N18</f>
        <v/>
      </c>
      <c r="L12" s="84" t="str">
        <f>EingabeAngabe!O18</f>
        <v/>
      </c>
      <c r="M12" s="84" t="str">
        <f>EingabeAngabe!P18</f>
        <v/>
      </c>
      <c r="N12" s="84" t="str">
        <f>EingabeAngabe!Q18</f>
        <v/>
      </c>
      <c r="O12" s="84" t="str">
        <f>EingabeAngabe!R18</f>
        <v/>
      </c>
      <c r="P12" s="84" t="str">
        <f>EingabeAngabe!S18</f>
        <v/>
      </c>
      <c r="Q12" s="84" t="str">
        <f>EingabeAngabe!T18</f>
        <v/>
      </c>
      <c r="R12" s="84" t="str">
        <f>EingabeAngabe!U18</f>
        <v/>
      </c>
      <c r="S12" s="84" t="str">
        <f>EingabeAngabe!V18</f>
        <v/>
      </c>
      <c r="T12" s="84" t="str">
        <f>EingabeAngabe!W18</f>
        <v/>
      </c>
      <c r="U12" s="84" t="str">
        <f>EingabeAngabe!X18</f>
        <v/>
      </c>
      <c r="V12" s="84" t="str">
        <f>EingabeAngabe!Y18</f>
        <v/>
      </c>
      <c r="W12" s="84" t="str">
        <f>EingabeAngabe!Z18</f>
        <v/>
      </c>
      <c r="X12" s="84" t="str">
        <f>EingabeAngabe!AA18</f>
        <v/>
      </c>
      <c r="Y12" s="84" t="str">
        <f>EingabeAngabe!AB18</f>
        <v/>
      </c>
      <c r="Z12" s="84" t="str">
        <f>EingabeAngabe!AC18</f>
        <v/>
      </c>
      <c r="AA12" s="84" t="str">
        <f>EingabeAngabe!AD18</f>
        <v/>
      </c>
      <c r="AB12" s="84" t="str">
        <f>EingabeAngabe!AE18</f>
        <v/>
      </c>
      <c r="AC12" s="84" t="str">
        <f>EingabeAngabe!AF18</f>
        <v/>
      </c>
      <c r="AD12" s="84" t="str">
        <f>EingabeAngabe!AG18</f>
        <v/>
      </c>
      <c r="AE12" s="84" t="str">
        <f>EingabeAngabe!AH18</f>
        <v/>
      </c>
      <c r="AF12" s="84" t="str">
        <f>EingabeAngabe!AI18</f>
        <v/>
      </c>
      <c r="AG12" s="84" t="str">
        <f>EingabeAngabe!AJ18</f>
        <v/>
      </c>
    </row>
    <row r="13" spans="1:33" ht="15.75" x14ac:dyDescent="0.25">
      <c r="A13" s="82" t="str">
        <f>EingabeAngabe!B20</f>
        <v>SE8</v>
      </c>
      <c r="B13" s="83" t="str">
        <f>IF(EingabeAngabe!C20="","",EingabeAngabe!C20)</f>
        <v/>
      </c>
      <c r="C13" s="84">
        <f>EingabeAngabe!F20</f>
        <v>1</v>
      </c>
      <c r="D13" s="84" t="str">
        <f>EingabeAngabe!G20</f>
        <v/>
      </c>
      <c r="E13" s="84" t="str">
        <f>EingabeAngabe!H20</f>
        <v/>
      </c>
      <c r="F13" s="84" t="str">
        <f>EingabeAngabe!I20</f>
        <v/>
      </c>
      <c r="G13" s="84" t="str">
        <f>EingabeAngabe!J20</f>
        <v/>
      </c>
      <c r="H13" s="84" t="str">
        <f>EingabeAngabe!K20</f>
        <v/>
      </c>
      <c r="I13" s="84" t="str">
        <f>EingabeAngabe!L20</f>
        <v/>
      </c>
      <c r="J13" s="84" t="str">
        <f>EingabeAngabe!M20</f>
        <v/>
      </c>
      <c r="K13" s="84" t="str">
        <f>EingabeAngabe!N20</f>
        <v/>
      </c>
      <c r="L13" s="84" t="str">
        <f>EingabeAngabe!O20</f>
        <v/>
      </c>
      <c r="M13" s="84" t="str">
        <f>EingabeAngabe!P20</f>
        <v/>
      </c>
      <c r="N13" s="84" t="str">
        <f>EingabeAngabe!Q20</f>
        <v/>
      </c>
      <c r="O13" s="84" t="str">
        <f>EingabeAngabe!R20</f>
        <v/>
      </c>
      <c r="P13" s="84" t="str">
        <f>EingabeAngabe!S20</f>
        <v/>
      </c>
      <c r="Q13" s="84" t="str">
        <f>EingabeAngabe!T20</f>
        <v/>
      </c>
      <c r="R13" s="84" t="str">
        <f>EingabeAngabe!U20</f>
        <v/>
      </c>
      <c r="S13" s="84" t="str">
        <f>EingabeAngabe!V20</f>
        <v/>
      </c>
      <c r="T13" s="84" t="str">
        <f>EingabeAngabe!W20</f>
        <v/>
      </c>
      <c r="U13" s="84" t="str">
        <f>EingabeAngabe!X20</f>
        <v/>
      </c>
      <c r="V13" s="84" t="str">
        <f>EingabeAngabe!Y20</f>
        <v/>
      </c>
      <c r="W13" s="84" t="str">
        <f>EingabeAngabe!Z20</f>
        <v/>
      </c>
      <c r="X13" s="84" t="str">
        <f>EingabeAngabe!AA20</f>
        <v/>
      </c>
      <c r="Y13" s="84" t="str">
        <f>EingabeAngabe!AB20</f>
        <v/>
      </c>
      <c r="Z13" s="84" t="str">
        <f>EingabeAngabe!AC20</f>
        <v/>
      </c>
      <c r="AA13" s="84" t="str">
        <f>EingabeAngabe!AD20</f>
        <v/>
      </c>
      <c r="AB13" s="84" t="str">
        <f>EingabeAngabe!AE20</f>
        <v/>
      </c>
      <c r="AC13" s="84" t="str">
        <f>EingabeAngabe!AF20</f>
        <v/>
      </c>
      <c r="AD13" s="84" t="str">
        <f>EingabeAngabe!AG20</f>
        <v/>
      </c>
      <c r="AE13" s="84" t="str">
        <f>EingabeAngabe!AH20</f>
        <v/>
      </c>
      <c r="AF13" s="84" t="str">
        <f>EingabeAngabe!AI20</f>
        <v/>
      </c>
      <c r="AG13" s="84" t="str">
        <f>EingabeAngabe!AJ20</f>
        <v/>
      </c>
    </row>
    <row r="14" spans="1:33" ht="15.75" x14ac:dyDescent="0.25">
      <c r="A14" s="82" t="str">
        <f>EingabeAngabe!B22</f>
        <v>SE9</v>
      </c>
      <c r="B14" s="83" t="str">
        <f>IF(EingabeAngabe!C22="","",EingabeAngabe!C22)</f>
        <v/>
      </c>
      <c r="C14" s="84">
        <f>EingabeAngabe!F22</f>
        <v>1</v>
      </c>
      <c r="D14" s="84" t="str">
        <f>EingabeAngabe!G22</f>
        <v/>
      </c>
      <c r="E14" s="84" t="str">
        <f>EingabeAngabe!H22</f>
        <v/>
      </c>
      <c r="F14" s="84" t="str">
        <f>EingabeAngabe!I22</f>
        <v/>
      </c>
      <c r="G14" s="84" t="str">
        <f>EingabeAngabe!J22</f>
        <v/>
      </c>
      <c r="H14" s="84" t="str">
        <f>EingabeAngabe!K22</f>
        <v/>
      </c>
      <c r="I14" s="84" t="str">
        <f>EingabeAngabe!L22</f>
        <v/>
      </c>
      <c r="J14" s="84" t="str">
        <f>EingabeAngabe!M22</f>
        <v/>
      </c>
      <c r="K14" s="84" t="str">
        <f>EingabeAngabe!N22</f>
        <v/>
      </c>
      <c r="L14" s="84" t="str">
        <f>EingabeAngabe!O22</f>
        <v/>
      </c>
      <c r="M14" s="84" t="str">
        <f>EingabeAngabe!P22</f>
        <v/>
      </c>
      <c r="N14" s="84" t="str">
        <f>EingabeAngabe!Q22</f>
        <v/>
      </c>
      <c r="O14" s="84" t="str">
        <f>EingabeAngabe!R22</f>
        <v/>
      </c>
      <c r="P14" s="84" t="str">
        <f>EingabeAngabe!S22</f>
        <v/>
      </c>
      <c r="Q14" s="84" t="str">
        <f>EingabeAngabe!T22</f>
        <v/>
      </c>
      <c r="R14" s="84" t="str">
        <f>EingabeAngabe!U22</f>
        <v/>
      </c>
      <c r="S14" s="84" t="str">
        <f>EingabeAngabe!V22</f>
        <v/>
      </c>
      <c r="T14" s="84" t="str">
        <f>EingabeAngabe!W22</f>
        <v/>
      </c>
      <c r="U14" s="84" t="str">
        <f>EingabeAngabe!X22</f>
        <v/>
      </c>
      <c r="V14" s="84" t="str">
        <f>EingabeAngabe!Y22</f>
        <v/>
      </c>
      <c r="W14" s="84" t="str">
        <f>EingabeAngabe!Z22</f>
        <v/>
      </c>
      <c r="X14" s="84" t="str">
        <f>EingabeAngabe!AA22</f>
        <v/>
      </c>
      <c r="Y14" s="84" t="str">
        <f>EingabeAngabe!AB22</f>
        <v/>
      </c>
      <c r="Z14" s="84" t="str">
        <f>EingabeAngabe!AC22</f>
        <v/>
      </c>
      <c r="AA14" s="84" t="str">
        <f>EingabeAngabe!AD22</f>
        <v/>
      </c>
      <c r="AB14" s="84" t="str">
        <f>EingabeAngabe!AE22</f>
        <v/>
      </c>
      <c r="AC14" s="84" t="str">
        <f>EingabeAngabe!AF22</f>
        <v/>
      </c>
      <c r="AD14" s="84" t="str">
        <f>EingabeAngabe!AG22</f>
        <v/>
      </c>
      <c r="AE14" s="84" t="str">
        <f>EingabeAngabe!AH22</f>
        <v/>
      </c>
      <c r="AF14" s="84" t="str">
        <f>EingabeAngabe!AI22</f>
        <v/>
      </c>
      <c r="AG14" s="84" t="str">
        <f>EingabeAngabe!AJ22</f>
        <v/>
      </c>
    </row>
    <row r="15" spans="1:33" ht="15.75" x14ac:dyDescent="0.25">
      <c r="A15" s="82" t="str">
        <f>EingabeAngabe!B24</f>
        <v>SE10</v>
      </c>
      <c r="B15" s="83" t="str">
        <f>IF(EingabeAngabe!C24="","",EingabeAngabe!C24)</f>
        <v/>
      </c>
      <c r="C15" s="84">
        <f>EingabeAngabe!F24</f>
        <v>1</v>
      </c>
      <c r="D15" s="84" t="str">
        <f>EingabeAngabe!G24</f>
        <v/>
      </c>
      <c r="E15" s="84" t="str">
        <f>EingabeAngabe!H24</f>
        <v/>
      </c>
      <c r="F15" s="84" t="str">
        <f>EingabeAngabe!I24</f>
        <v/>
      </c>
      <c r="G15" s="84" t="str">
        <f>EingabeAngabe!J24</f>
        <v/>
      </c>
      <c r="H15" s="84" t="str">
        <f>EingabeAngabe!K24</f>
        <v/>
      </c>
      <c r="I15" s="84" t="str">
        <f>EingabeAngabe!L24</f>
        <v/>
      </c>
      <c r="J15" s="84" t="str">
        <f>EingabeAngabe!M24</f>
        <v/>
      </c>
      <c r="K15" s="84" t="str">
        <f>EingabeAngabe!N24</f>
        <v/>
      </c>
      <c r="L15" s="84" t="str">
        <f>EingabeAngabe!O24</f>
        <v/>
      </c>
      <c r="M15" s="84" t="str">
        <f>EingabeAngabe!P24</f>
        <v/>
      </c>
      <c r="N15" s="84" t="str">
        <f>EingabeAngabe!Q24</f>
        <v/>
      </c>
      <c r="O15" s="84" t="str">
        <f>EingabeAngabe!R24</f>
        <v/>
      </c>
      <c r="P15" s="84" t="str">
        <f>EingabeAngabe!S24</f>
        <v/>
      </c>
      <c r="Q15" s="84" t="str">
        <f>EingabeAngabe!T24</f>
        <v/>
      </c>
      <c r="R15" s="84" t="str">
        <f>EingabeAngabe!U24</f>
        <v/>
      </c>
      <c r="S15" s="84" t="str">
        <f>EingabeAngabe!V24</f>
        <v/>
      </c>
      <c r="T15" s="84" t="str">
        <f>EingabeAngabe!W24</f>
        <v/>
      </c>
      <c r="U15" s="84" t="str">
        <f>EingabeAngabe!X24</f>
        <v/>
      </c>
      <c r="V15" s="84" t="str">
        <f>EingabeAngabe!Y24</f>
        <v/>
      </c>
      <c r="W15" s="84" t="str">
        <f>EingabeAngabe!Z24</f>
        <v/>
      </c>
      <c r="X15" s="84" t="str">
        <f>EingabeAngabe!AA24</f>
        <v/>
      </c>
      <c r="Y15" s="84" t="str">
        <f>EingabeAngabe!AB24</f>
        <v/>
      </c>
      <c r="Z15" s="84" t="str">
        <f>EingabeAngabe!AC24</f>
        <v/>
      </c>
      <c r="AA15" s="84" t="str">
        <f>EingabeAngabe!AD24</f>
        <v/>
      </c>
      <c r="AB15" s="84" t="str">
        <f>EingabeAngabe!AE24</f>
        <v/>
      </c>
      <c r="AC15" s="84" t="str">
        <f>EingabeAngabe!AF24</f>
        <v/>
      </c>
      <c r="AD15" s="84" t="str">
        <f>EingabeAngabe!AG24</f>
        <v/>
      </c>
      <c r="AE15" s="84" t="str">
        <f>EingabeAngabe!AH24</f>
        <v/>
      </c>
      <c r="AF15" s="84" t="str">
        <f>EingabeAngabe!AI24</f>
        <v/>
      </c>
      <c r="AG15" s="84" t="str">
        <f>EingabeAngabe!AJ24</f>
        <v/>
      </c>
    </row>
    <row r="16" spans="1:33" ht="15.75" x14ac:dyDescent="0.25">
      <c r="A16" s="82" t="str">
        <f>EingabeAngabe!B26</f>
        <v>SE11</v>
      </c>
      <c r="B16" s="83" t="str">
        <f>IF(EingabeAngabe!C26="","",EingabeAngabe!C26)</f>
        <v/>
      </c>
      <c r="C16" s="84">
        <f>EingabeAngabe!F26</f>
        <v>1</v>
      </c>
      <c r="D16" s="84" t="str">
        <f>EingabeAngabe!G26</f>
        <v/>
      </c>
      <c r="E16" s="84" t="str">
        <f>EingabeAngabe!H26</f>
        <v/>
      </c>
      <c r="F16" s="84" t="str">
        <f>EingabeAngabe!I26</f>
        <v/>
      </c>
      <c r="G16" s="84" t="str">
        <f>EingabeAngabe!J26</f>
        <v/>
      </c>
      <c r="H16" s="84" t="str">
        <f>EingabeAngabe!K26</f>
        <v/>
      </c>
      <c r="I16" s="84" t="str">
        <f>EingabeAngabe!L26</f>
        <v/>
      </c>
      <c r="J16" s="84" t="str">
        <f>EingabeAngabe!M26</f>
        <v/>
      </c>
      <c r="K16" s="84" t="str">
        <f>EingabeAngabe!N26</f>
        <v/>
      </c>
      <c r="L16" s="84" t="str">
        <f>EingabeAngabe!O26</f>
        <v/>
      </c>
      <c r="M16" s="84" t="str">
        <f>EingabeAngabe!P26</f>
        <v/>
      </c>
      <c r="N16" s="84" t="str">
        <f>EingabeAngabe!Q26</f>
        <v/>
      </c>
      <c r="O16" s="84" t="str">
        <f>EingabeAngabe!R26</f>
        <v/>
      </c>
      <c r="P16" s="84" t="str">
        <f>EingabeAngabe!S26</f>
        <v/>
      </c>
      <c r="Q16" s="84" t="str">
        <f>EingabeAngabe!T26</f>
        <v/>
      </c>
      <c r="R16" s="84" t="str">
        <f>EingabeAngabe!U26</f>
        <v/>
      </c>
      <c r="S16" s="84" t="str">
        <f>EingabeAngabe!V26</f>
        <v/>
      </c>
      <c r="T16" s="84" t="str">
        <f>EingabeAngabe!W26</f>
        <v/>
      </c>
      <c r="U16" s="84" t="str">
        <f>EingabeAngabe!X26</f>
        <v/>
      </c>
      <c r="V16" s="84" t="str">
        <f>EingabeAngabe!Y26</f>
        <v/>
      </c>
      <c r="W16" s="84" t="str">
        <f>EingabeAngabe!Z26</f>
        <v/>
      </c>
      <c r="X16" s="84" t="str">
        <f>EingabeAngabe!AA26</f>
        <v/>
      </c>
      <c r="Y16" s="84" t="str">
        <f>EingabeAngabe!AB26</f>
        <v/>
      </c>
      <c r="Z16" s="84" t="str">
        <f>EingabeAngabe!AC26</f>
        <v/>
      </c>
      <c r="AA16" s="84" t="str">
        <f>EingabeAngabe!AD26</f>
        <v/>
      </c>
      <c r="AB16" s="84" t="str">
        <f>EingabeAngabe!AE26</f>
        <v/>
      </c>
      <c r="AC16" s="84" t="str">
        <f>EingabeAngabe!AF26</f>
        <v/>
      </c>
      <c r="AD16" s="84" t="str">
        <f>EingabeAngabe!AG26</f>
        <v/>
      </c>
      <c r="AE16" s="84" t="str">
        <f>EingabeAngabe!AH26</f>
        <v/>
      </c>
      <c r="AF16" s="84" t="str">
        <f>EingabeAngabe!AI26</f>
        <v/>
      </c>
      <c r="AG16" s="84" t="str">
        <f>EingabeAngabe!AJ26</f>
        <v/>
      </c>
    </row>
    <row r="17" spans="1:37" ht="15.75" x14ac:dyDescent="0.25">
      <c r="A17" s="82" t="str">
        <f>EingabeAngabe!B28</f>
        <v>SE12</v>
      </c>
      <c r="B17" s="83" t="str">
        <f>IF(EingabeAngabe!C28="","",EingabeAngabe!C28)</f>
        <v/>
      </c>
      <c r="C17" s="84">
        <f>EingabeAngabe!F28</f>
        <v>1</v>
      </c>
      <c r="D17" s="84" t="str">
        <f>EingabeAngabe!G28</f>
        <v/>
      </c>
      <c r="E17" s="84" t="str">
        <f>EingabeAngabe!H28</f>
        <v/>
      </c>
      <c r="F17" s="84" t="str">
        <f>EingabeAngabe!I28</f>
        <v/>
      </c>
      <c r="G17" s="84" t="str">
        <f>EingabeAngabe!J28</f>
        <v/>
      </c>
      <c r="H17" s="84" t="str">
        <f>EingabeAngabe!K28</f>
        <v/>
      </c>
      <c r="I17" s="84" t="str">
        <f>EingabeAngabe!L28</f>
        <v/>
      </c>
      <c r="J17" s="84" t="str">
        <f>EingabeAngabe!M28</f>
        <v/>
      </c>
      <c r="K17" s="84" t="str">
        <f>EingabeAngabe!N28</f>
        <v/>
      </c>
      <c r="L17" s="84" t="str">
        <f>EingabeAngabe!O28</f>
        <v/>
      </c>
      <c r="M17" s="84" t="str">
        <f>EingabeAngabe!P28</f>
        <v/>
      </c>
      <c r="N17" s="84" t="str">
        <f>EingabeAngabe!Q28</f>
        <v/>
      </c>
      <c r="O17" s="84" t="str">
        <f>EingabeAngabe!R28</f>
        <v/>
      </c>
      <c r="P17" s="84" t="str">
        <f>EingabeAngabe!S28</f>
        <v/>
      </c>
      <c r="Q17" s="84" t="str">
        <f>EingabeAngabe!T28</f>
        <v/>
      </c>
      <c r="R17" s="84" t="str">
        <f>EingabeAngabe!U28</f>
        <v/>
      </c>
      <c r="S17" s="84" t="str">
        <f>EingabeAngabe!V28</f>
        <v/>
      </c>
      <c r="T17" s="84" t="str">
        <f>EingabeAngabe!W28</f>
        <v/>
      </c>
      <c r="U17" s="84" t="str">
        <f>EingabeAngabe!X28</f>
        <v/>
      </c>
      <c r="V17" s="84" t="str">
        <f>EingabeAngabe!Y28</f>
        <v/>
      </c>
      <c r="W17" s="84" t="str">
        <f>EingabeAngabe!Z28</f>
        <v/>
      </c>
      <c r="X17" s="84" t="str">
        <f>EingabeAngabe!AA28</f>
        <v/>
      </c>
      <c r="Y17" s="84" t="str">
        <f>EingabeAngabe!AB28</f>
        <v/>
      </c>
      <c r="Z17" s="84" t="str">
        <f>EingabeAngabe!AC28</f>
        <v/>
      </c>
      <c r="AA17" s="84" t="str">
        <f>EingabeAngabe!AD28</f>
        <v/>
      </c>
      <c r="AB17" s="84" t="str">
        <f>EingabeAngabe!AE28</f>
        <v/>
      </c>
      <c r="AC17" s="84" t="str">
        <f>EingabeAngabe!AF28</f>
        <v/>
      </c>
      <c r="AD17" s="84" t="str">
        <f>EingabeAngabe!AG28</f>
        <v/>
      </c>
      <c r="AE17" s="84" t="str">
        <f>EingabeAngabe!AH28</f>
        <v/>
      </c>
      <c r="AF17" s="84" t="str">
        <f>EingabeAngabe!AI28</f>
        <v/>
      </c>
      <c r="AG17" s="84" t="str">
        <f>EingabeAngabe!AJ28</f>
        <v/>
      </c>
    </row>
    <row r="18" spans="1:37" ht="15.75" x14ac:dyDescent="0.25">
      <c r="A18" s="85">
        <f>EingabeAngabe!B30</f>
        <v>0</v>
      </c>
      <c r="B18" s="86" t="str">
        <f>EingabeAngabe!C30</f>
        <v>LEXIK</v>
      </c>
      <c r="C18" s="87">
        <f>EingabeAngabe!F30</f>
        <v>6</v>
      </c>
      <c r="D18" s="87" t="str">
        <f>EingabeAngabe!G30</f>
        <v/>
      </c>
      <c r="E18" s="87" t="str">
        <f>EingabeAngabe!H30</f>
        <v/>
      </c>
      <c r="F18" s="87" t="str">
        <f>EingabeAngabe!I30</f>
        <v/>
      </c>
      <c r="G18" s="87" t="str">
        <f>EingabeAngabe!J30</f>
        <v/>
      </c>
      <c r="H18" s="87" t="str">
        <f>EingabeAngabe!K30</f>
        <v/>
      </c>
      <c r="I18" s="87" t="str">
        <f>EingabeAngabe!L30</f>
        <v/>
      </c>
      <c r="J18" s="87" t="str">
        <f>EingabeAngabe!M30</f>
        <v/>
      </c>
      <c r="K18" s="87" t="str">
        <f>EingabeAngabe!N30</f>
        <v/>
      </c>
      <c r="L18" s="87" t="str">
        <f>EingabeAngabe!O30</f>
        <v/>
      </c>
      <c r="M18" s="87" t="str">
        <f>EingabeAngabe!P30</f>
        <v/>
      </c>
      <c r="N18" s="87" t="str">
        <f>EingabeAngabe!Q30</f>
        <v/>
      </c>
      <c r="O18" s="87" t="str">
        <f>EingabeAngabe!R30</f>
        <v/>
      </c>
      <c r="P18" s="87" t="str">
        <f>EingabeAngabe!S30</f>
        <v/>
      </c>
      <c r="Q18" s="87" t="str">
        <f>EingabeAngabe!T30</f>
        <v/>
      </c>
      <c r="R18" s="87" t="str">
        <f>EingabeAngabe!U30</f>
        <v/>
      </c>
      <c r="S18" s="87" t="str">
        <f>EingabeAngabe!V30</f>
        <v/>
      </c>
      <c r="T18" s="87" t="str">
        <f>EingabeAngabe!W30</f>
        <v/>
      </c>
      <c r="U18" s="87" t="str">
        <f>EingabeAngabe!X30</f>
        <v/>
      </c>
      <c r="V18" s="87" t="str">
        <f>EingabeAngabe!Y30</f>
        <v/>
      </c>
      <c r="W18" s="87" t="str">
        <f>EingabeAngabe!Z30</f>
        <v/>
      </c>
      <c r="X18" s="87" t="str">
        <f>EingabeAngabe!AA30</f>
        <v/>
      </c>
      <c r="Y18" s="87" t="str">
        <f>EingabeAngabe!AB30</f>
        <v/>
      </c>
      <c r="Z18" s="87" t="str">
        <f>EingabeAngabe!AC30</f>
        <v/>
      </c>
      <c r="AA18" s="87" t="str">
        <f>EingabeAngabe!AD30</f>
        <v/>
      </c>
      <c r="AB18" s="87" t="str">
        <f>EingabeAngabe!AE30</f>
        <v/>
      </c>
      <c r="AC18" s="87" t="str">
        <f>EingabeAngabe!AF30</f>
        <v/>
      </c>
      <c r="AD18" s="87" t="str">
        <f>EingabeAngabe!AG30</f>
        <v/>
      </c>
      <c r="AE18" s="87" t="str">
        <f>EingabeAngabe!AH30</f>
        <v/>
      </c>
      <c r="AF18" s="87" t="str">
        <f>EingabeAngabe!AI30</f>
        <v/>
      </c>
      <c r="AG18" s="87" t="str">
        <f>EingabeAngabe!AJ30</f>
        <v/>
      </c>
    </row>
    <row r="19" spans="1:37" ht="15.75" x14ac:dyDescent="0.25">
      <c r="A19" s="85" t="str">
        <f>EingabeAngabe!B31</f>
        <v>LE13</v>
      </c>
      <c r="B19" s="83" t="str">
        <f>IF(EingabeAngabe!C31="","",EingabeAngabe!C31)</f>
        <v/>
      </c>
      <c r="C19" s="84">
        <f>EingabeAngabe!F31</f>
        <v>1</v>
      </c>
      <c r="D19" s="84" t="str">
        <f>EingabeAngabe!G31</f>
        <v/>
      </c>
      <c r="E19" s="84" t="str">
        <f>EingabeAngabe!H31</f>
        <v/>
      </c>
      <c r="F19" s="84" t="str">
        <f>EingabeAngabe!I31</f>
        <v/>
      </c>
      <c r="G19" s="84" t="str">
        <f>EingabeAngabe!J31</f>
        <v/>
      </c>
      <c r="H19" s="84" t="str">
        <f>EingabeAngabe!K31</f>
        <v/>
      </c>
      <c r="I19" s="84" t="str">
        <f>EingabeAngabe!L31</f>
        <v/>
      </c>
      <c r="J19" s="84" t="str">
        <f>EingabeAngabe!M31</f>
        <v/>
      </c>
      <c r="K19" s="84" t="str">
        <f>EingabeAngabe!N31</f>
        <v/>
      </c>
      <c r="L19" s="84" t="str">
        <f>EingabeAngabe!O31</f>
        <v/>
      </c>
      <c r="M19" s="84" t="str">
        <f>EingabeAngabe!P31</f>
        <v/>
      </c>
      <c r="N19" s="84" t="str">
        <f>EingabeAngabe!Q31</f>
        <v/>
      </c>
      <c r="O19" s="84" t="str">
        <f>EingabeAngabe!R31</f>
        <v/>
      </c>
      <c r="P19" s="84" t="str">
        <f>EingabeAngabe!S31</f>
        <v/>
      </c>
      <c r="Q19" s="84" t="str">
        <f>EingabeAngabe!T31</f>
        <v/>
      </c>
      <c r="R19" s="84" t="str">
        <f>EingabeAngabe!U31</f>
        <v/>
      </c>
      <c r="S19" s="84" t="str">
        <f>EingabeAngabe!V31</f>
        <v/>
      </c>
      <c r="T19" s="84" t="str">
        <f>EingabeAngabe!W31</f>
        <v/>
      </c>
      <c r="U19" s="84" t="str">
        <f>EingabeAngabe!X31</f>
        <v/>
      </c>
      <c r="V19" s="84" t="str">
        <f>EingabeAngabe!Y31</f>
        <v/>
      </c>
      <c r="W19" s="84" t="str">
        <f>EingabeAngabe!Z31</f>
        <v/>
      </c>
      <c r="X19" s="84" t="str">
        <f>EingabeAngabe!AA31</f>
        <v/>
      </c>
      <c r="Y19" s="84" t="str">
        <f>EingabeAngabe!AB31</f>
        <v/>
      </c>
      <c r="Z19" s="84" t="str">
        <f>EingabeAngabe!AC31</f>
        <v/>
      </c>
      <c r="AA19" s="84" t="str">
        <f>EingabeAngabe!AD31</f>
        <v/>
      </c>
      <c r="AB19" s="84" t="str">
        <f>EingabeAngabe!AE31</f>
        <v/>
      </c>
      <c r="AC19" s="84" t="str">
        <f>EingabeAngabe!AF31</f>
        <v/>
      </c>
      <c r="AD19" s="84" t="str">
        <f>EingabeAngabe!AG31</f>
        <v/>
      </c>
      <c r="AE19" s="84" t="str">
        <f>EingabeAngabe!AH31</f>
        <v/>
      </c>
      <c r="AF19" s="84" t="str">
        <f>EingabeAngabe!AI31</f>
        <v/>
      </c>
      <c r="AG19" s="84" t="str">
        <f>EingabeAngabe!AJ31</f>
        <v/>
      </c>
    </row>
    <row r="20" spans="1:37" ht="15.75" x14ac:dyDescent="0.25">
      <c r="A20" s="85" t="str">
        <f>EingabeAngabe!B32</f>
        <v>LE14</v>
      </c>
      <c r="B20" s="83" t="str">
        <f>IF(EingabeAngabe!C32="","",EingabeAngabe!C32)</f>
        <v/>
      </c>
      <c r="C20" s="84">
        <f>EingabeAngabe!F32</f>
        <v>1</v>
      </c>
      <c r="D20" s="84" t="str">
        <f>EingabeAngabe!G32</f>
        <v/>
      </c>
      <c r="E20" s="84" t="str">
        <f>EingabeAngabe!H32</f>
        <v/>
      </c>
      <c r="F20" s="84" t="str">
        <f>EingabeAngabe!I32</f>
        <v/>
      </c>
      <c r="G20" s="84" t="str">
        <f>EingabeAngabe!J32</f>
        <v/>
      </c>
      <c r="H20" s="84" t="str">
        <f>EingabeAngabe!K32</f>
        <v/>
      </c>
      <c r="I20" s="84" t="str">
        <f>EingabeAngabe!L32</f>
        <v/>
      </c>
      <c r="J20" s="84" t="str">
        <f>EingabeAngabe!M32</f>
        <v/>
      </c>
      <c r="K20" s="84" t="str">
        <f>EingabeAngabe!N32</f>
        <v/>
      </c>
      <c r="L20" s="84" t="str">
        <f>EingabeAngabe!O32</f>
        <v/>
      </c>
      <c r="M20" s="84" t="str">
        <f>EingabeAngabe!P32</f>
        <v/>
      </c>
      <c r="N20" s="84" t="str">
        <f>EingabeAngabe!Q32</f>
        <v/>
      </c>
      <c r="O20" s="84" t="str">
        <f>EingabeAngabe!R32</f>
        <v/>
      </c>
      <c r="P20" s="84" t="str">
        <f>EingabeAngabe!S32</f>
        <v/>
      </c>
      <c r="Q20" s="84" t="str">
        <f>EingabeAngabe!T32</f>
        <v/>
      </c>
      <c r="R20" s="84" t="str">
        <f>EingabeAngabe!U32</f>
        <v/>
      </c>
      <c r="S20" s="84" t="str">
        <f>EingabeAngabe!V32</f>
        <v/>
      </c>
      <c r="T20" s="84" t="str">
        <f>EingabeAngabe!W32</f>
        <v/>
      </c>
      <c r="U20" s="84" t="str">
        <f>EingabeAngabe!X32</f>
        <v/>
      </c>
      <c r="V20" s="84" t="str">
        <f>EingabeAngabe!Y32</f>
        <v/>
      </c>
      <c r="W20" s="84" t="str">
        <f>EingabeAngabe!Z32</f>
        <v/>
      </c>
      <c r="X20" s="84" t="str">
        <f>EingabeAngabe!AA32</f>
        <v/>
      </c>
      <c r="Y20" s="84" t="str">
        <f>EingabeAngabe!AB32</f>
        <v/>
      </c>
      <c r="Z20" s="84" t="str">
        <f>EingabeAngabe!AC32</f>
        <v/>
      </c>
      <c r="AA20" s="84" t="str">
        <f>EingabeAngabe!AD32</f>
        <v/>
      </c>
      <c r="AB20" s="84" t="str">
        <f>EingabeAngabe!AE32</f>
        <v/>
      </c>
      <c r="AC20" s="84" t="str">
        <f>EingabeAngabe!AF32</f>
        <v/>
      </c>
      <c r="AD20" s="84" t="str">
        <f>EingabeAngabe!AG32</f>
        <v/>
      </c>
      <c r="AE20" s="84" t="str">
        <f>EingabeAngabe!AH32</f>
        <v/>
      </c>
      <c r="AF20" s="84" t="str">
        <f>EingabeAngabe!AI32</f>
        <v/>
      </c>
      <c r="AG20" s="84" t="str">
        <f>EingabeAngabe!AJ32</f>
        <v/>
      </c>
    </row>
    <row r="21" spans="1:37" ht="15.75" x14ac:dyDescent="0.25">
      <c r="A21" s="85" t="str">
        <f>EingabeAngabe!B33</f>
        <v>LE15</v>
      </c>
      <c r="B21" s="83" t="str">
        <f>IF(EingabeAngabe!C33="","",EingabeAngabe!C33)</f>
        <v/>
      </c>
      <c r="C21" s="84">
        <f>EingabeAngabe!F33</f>
        <v>1</v>
      </c>
      <c r="D21" s="84" t="str">
        <f>EingabeAngabe!G33</f>
        <v/>
      </c>
      <c r="E21" s="84" t="str">
        <f>EingabeAngabe!H33</f>
        <v/>
      </c>
      <c r="F21" s="84" t="str">
        <f>EingabeAngabe!I33</f>
        <v/>
      </c>
      <c r="G21" s="84" t="str">
        <f>EingabeAngabe!J33</f>
        <v/>
      </c>
      <c r="H21" s="84" t="str">
        <f>EingabeAngabe!K33</f>
        <v/>
      </c>
      <c r="I21" s="84" t="str">
        <f>EingabeAngabe!L33</f>
        <v/>
      </c>
      <c r="J21" s="84" t="str">
        <f>EingabeAngabe!M33</f>
        <v/>
      </c>
      <c r="K21" s="84" t="str">
        <f>EingabeAngabe!N33</f>
        <v/>
      </c>
      <c r="L21" s="84" t="str">
        <f>EingabeAngabe!O33</f>
        <v/>
      </c>
      <c r="M21" s="84" t="str">
        <f>EingabeAngabe!P33</f>
        <v/>
      </c>
      <c r="N21" s="84" t="str">
        <f>EingabeAngabe!Q33</f>
        <v/>
      </c>
      <c r="O21" s="84" t="str">
        <f>EingabeAngabe!R33</f>
        <v/>
      </c>
      <c r="P21" s="84" t="str">
        <f>EingabeAngabe!S33</f>
        <v/>
      </c>
      <c r="Q21" s="84" t="str">
        <f>EingabeAngabe!T33</f>
        <v/>
      </c>
      <c r="R21" s="84" t="str">
        <f>EingabeAngabe!U33</f>
        <v/>
      </c>
      <c r="S21" s="84" t="str">
        <f>EingabeAngabe!V33</f>
        <v/>
      </c>
      <c r="T21" s="84" t="str">
        <f>EingabeAngabe!W33</f>
        <v/>
      </c>
      <c r="U21" s="84" t="str">
        <f>EingabeAngabe!X33</f>
        <v/>
      </c>
      <c r="V21" s="84" t="str">
        <f>EingabeAngabe!Y33</f>
        <v/>
      </c>
      <c r="W21" s="84" t="str">
        <f>EingabeAngabe!Z33</f>
        <v/>
      </c>
      <c r="X21" s="84" t="str">
        <f>EingabeAngabe!AA33</f>
        <v/>
      </c>
      <c r="Y21" s="84" t="str">
        <f>EingabeAngabe!AB33</f>
        <v/>
      </c>
      <c r="Z21" s="84" t="str">
        <f>EingabeAngabe!AC33</f>
        <v/>
      </c>
      <c r="AA21" s="84" t="str">
        <f>EingabeAngabe!AD33</f>
        <v/>
      </c>
      <c r="AB21" s="84" t="str">
        <f>EingabeAngabe!AE33</f>
        <v/>
      </c>
      <c r="AC21" s="84" t="str">
        <f>EingabeAngabe!AF33</f>
        <v/>
      </c>
      <c r="AD21" s="84" t="str">
        <f>EingabeAngabe!AG33</f>
        <v/>
      </c>
      <c r="AE21" s="84" t="str">
        <f>EingabeAngabe!AH33</f>
        <v/>
      </c>
      <c r="AF21" s="84" t="str">
        <f>EingabeAngabe!AI33</f>
        <v/>
      </c>
      <c r="AG21" s="84" t="str">
        <f>EingabeAngabe!AJ33</f>
        <v/>
      </c>
    </row>
    <row r="22" spans="1:37" ht="15.75" x14ac:dyDescent="0.25">
      <c r="A22" s="85" t="str">
        <f>EingabeAngabe!B34</f>
        <v>LE16</v>
      </c>
      <c r="B22" s="83" t="str">
        <f>IF(EingabeAngabe!C34="","",EingabeAngabe!C34)</f>
        <v/>
      </c>
      <c r="C22" s="84">
        <f>EingabeAngabe!F34</f>
        <v>1</v>
      </c>
      <c r="D22" s="84" t="str">
        <f>EingabeAngabe!G34</f>
        <v/>
      </c>
      <c r="E22" s="84" t="str">
        <f>EingabeAngabe!H34</f>
        <v/>
      </c>
      <c r="F22" s="84" t="str">
        <f>EingabeAngabe!I34</f>
        <v/>
      </c>
      <c r="G22" s="84" t="str">
        <f>EingabeAngabe!J34</f>
        <v/>
      </c>
      <c r="H22" s="84" t="str">
        <f>EingabeAngabe!K34</f>
        <v/>
      </c>
      <c r="I22" s="84" t="str">
        <f>EingabeAngabe!L34</f>
        <v/>
      </c>
      <c r="J22" s="84" t="str">
        <f>EingabeAngabe!M34</f>
        <v/>
      </c>
      <c r="K22" s="84" t="str">
        <f>EingabeAngabe!N34</f>
        <v/>
      </c>
      <c r="L22" s="84" t="str">
        <f>EingabeAngabe!O34</f>
        <v/>
      </c>
      <c r="M22" s="84" t="str">
        <f>EingabeAngabe!P34</f>
        <v/>
      </c>
      <c r="N22" s="84" t="str">
        <f>EingabeAngabe!Q34</f>
        <v/>
      </c>
      <c r="O22" s="84" t="str">
        <f>EingabeAngabe!R34</f>
        <v/>
      </c>
      <c r="P22" s="84" t="str">
        <f>EingabeAngabe!S34</f>
        <v/>
      </c>
      <c r="Q22" s="84" t="str">
        <f>EingabeAngabe!T34</f>
        <v/>
      </c>
      <c r="R22" s="84" t="str">
        <f>EingabeAngabe!U34</f>
        <v/>
      </c>
      <c r="S22" s="84" t="str">
        <f>EingabeAngabe!V34</f>
        <v/>
      </c>
      <c r="T22" s="84" t="str">
        <f>EingabeAngabe!W34</f>
        <v/>
      </c>
      <c r="U22" s="84" t="str">
        <f>EingabeAngabe!X34</f>
        <v/>
      </c>
      <c r="V22" s="84" t="str">
        <f>EingabeAngabe!Y34</f>
        <v/>
      </c>
      <c r="W22" s="84" t="str">
        <f>EingabeAngabe!Z34</f>
        <v/>
      </c>
      <c r="X22" s="84" t="str">
        <f>EingabeAngabe!AA34</f>
        <v/>
      </c>
      <c r="Y22" s="84" t="str">
        <f>EingabeAngabe!AB34</f>
        <v/>
      </c>
      <c r="Z22" s="84" t="str">
        <f>EingabeAngabe!AC34</f>
        <v/>
      </c>
      <c r="AA22" s="84" t="str">
        <f>EingabeAngabe!AD34</f>
        <v/>
      </c>
      <c r="AB22" s="84" t="str">
        <f>EingabeAngabe!AE34</f>
        <v/>
      </c>
      <c r="AC22" s="84" t="str">
        <f>EingabeAngabe!AF34</f>
        <v/>
      </c>
      <c r="AD22" s="84" t="str">
        <f>EingabeAngabe!AG34</f>
        <v/>
      </c>
      <c r="AE22" s="84" t="str">
        <f>EingabeAngabe!AH34</f>
        <v/>
      </c>
      <c r="AF22" s="84" t="str">
        <f>EingabeAngabe!AI34</f>
        <v/>
      </c>
      <c r="AG22" s="84" t="str">
        <f>EingabeAngabe!AJ34</f>
        <v/>
      </c>
    </row>
    <row r="23" spans="1:37" ht="15.75" x14ac:dyDescent="0.25">
      <c r="A23" s="85" t="str">
        <f>EingabeAngabe!B35</f>
        <v>LE17</v>
      </c>
      <c r="B23" s="83" t="str">
        <f>IF(EingabeAngabe!C35="","",EingabeAngabe!C35)</f>
        <v/>
      </c>
      <c r="C23" s="84">
        <f>EingabeAngabe!F35</f>
        <v>1</v>
      </c>
      <c r="D23" s="84" t="str">
        <f>EingabeAngabe!G35</f>
        <v/>
      </c>
      <c r="E23" s="84" t="str">
        <f>EingabeAngabe!H35</f>
        <v/>
      </c>
      <c r="F23" s="84" t="str">
        <f>EingabeAngabe!I35</f>
        <v/>
      </c>
      <c r="G23" s="84" t="str">
        <f>EingabeAngabe!J35</f>
        <v/>
      </c>
      <c r="H23" s="84" t="str">
        <f>EingabeAngabe!K35</f>
        <v/>
      </c>
      <c r="I23" s="84" t="str">
        <f>EingabeAngabe!L35</f>
        <v/>
      </c>
      <c r="J23" s="84" t="str">
        <f>EingabeAngabe!M35</f>
        <v/>
      </c>
      <c r="K23" s="84" t="str">
        <f>EingabeAngabe!N35</f>
        <v/>
      </c>
      <c r="L23" s="84" t="str">
        <f>EingabeAngabe!O35</f>
        <v/>
      </c>
      <c r="M23" s="84" t="str">
        <f>EingabeAngabe!P35</f>
        <v/>
      </c>
      <c r="N23" s="84" t="str">
        <f>EingabeAngabe!Q35</f>
        <v/>
      </c>
      <c r="O23" s="84" t="str">
        <f>EingabeAngabe!R35</f>
        <v/>
      </c>
      <c r="P23" s="84" t="str">
        <f>EingabeAngabe!S35</f>
        <v/>
      </c>
      <c r="Q23" s="84" t="str">
        <f>EingabeAngabe!T35</f>
        <v/>
      </c>
      <c r="R23" s="84" t="str">
        <f>EingabeAngabe!U35</f>
        <v/>
      </c>
      <c r="S23" s="84" t="str">
        <f>EingabeAngabe!V35</f>
        <v/>
      </c>
      <c r="T23" s="84" t="str">
        <f>EingabeAngabe!W35</f>
        <v/>
      </c>
      <c r="U23" s="84" t="str">
        <f>EingabeAngabe!X35</f>
        <v/>
      </c>
      <c r="V23" s="84" t="str">
        <f>EingabeAngabe!Y35</f>
        <v/>
      </c>
      <c r="W23" s="84" t="str">
        <f>EingabeAngabe!Z35</f>
        <v/>
      </c>
      <c r="X23" s="84" t="str">
        <f>EingabeAngabe!AA35</f>
        <v/>
      </c>
      <c r="Y23" s="84" t="str">
        <f>EingabeAngabe!AB35</f>
        <v/>
      </c>
      <c r="Z23" s="84" t="str">
        <f>EingabeAngabe!AC35</f>
        <v/>
      </c>
      <c r="AA23" s="84" t="str">
        <f>EingabeAngabe!AD35</f>
        <v/>
      </c>
      <c r="AB23" s="84" t="str">
        <f>EingabeAngabe!AE35</f>
        <v/>
      </c>
      <c r="AC23" s="84" t="str">
        <f>EingabeAngabe!AF35</f>
        <v/>
      </c>
      <c r="AD23" s="84" t="str">
        <f>EingabeAngabe!AG35</f>
        <v/>
      </c>
      <c r="AE23" s="84" t="str">
        <f>EingabeAngabe!AH35</f>
        <v/>
      </c>
      <c r="AF23" s="84" t="str">
        <f>EingabeAngabe!AI35</f>
        <v/>
      </c>
      <c r="AG23" s="84" t="str">
        <f>EingabeAngabe!AJ35</f>
        <v/>
      </c>
    </row>
    <row r="24" spans="1:37" ht="15.75" x14ac:dyDescent="0.25">
      <c r="A24" s="85" t="str">
        <f>EingabeAngabe!B36</f>
        <v>LE18</v>
      </c>
      <c r="B24" s="83" t="str">
        <f>IF(EingabeAngabe!C36="","",EingabeAngabe!C36)</f>
        <v/>
      </c>
      <c r="C24" s="84">
        <f>EingabeAngabe!F36</f>
        <v>1</v>
      </c>
      <c r="D24" s="84" t="str">
        <f>EingabeAngabe!G36</f>
        <v/>
      </c>
      <c r="E24" s="84" t="str">
        <f>EingabeAngabe!H36</f>
        <v/>
      </c>
      <c r="F24" s="84" t="str">
        <f>EingabeAngabe!I36</f>
        <v/>
      </c>
      <c r="G24" s="84" t="str">
        <f>EingabeAngabe!J36</f>
        <v/>
      </c>
      <c r="H24" s="84" t="str">
        <f>EingabeAngabe!K36</f>
        <v/>
      </c>
      <c r="I24" s="84" t="str">
        <f>EingabeAngabe!L36</f>
        <v/>
      </c>
      <c r="J24" s="84" t="str">
        <f>EingabeAngabe!M36</f>
        <v/>
      </c>
      <c r="K24" s="84" t="str">
        <f>EingabeAngabe!N36</f>
        <v/>
      </c>
      <c r="L24" s="84" t="str">
        <f>EingabeAngabe!O36</f>
        <v/>
      </c>
      <c r="M24" s="84" t="str">
        <f>EingabeAngabe!P36</f>
        <v/>
      </c>
      <c r="N24" s="84" t="str">
        <f>EingabeAngabe!Q36</f>
        <v/>
      </c>
      <c r="O24" s="84" t="str">
        <f>EingabeAngabe!R36</f>
        <v/>
      </c>
      <c r="P24" s="84" t="str">
        <f>EingabeAngabe!S36</f>
        <v/>
      </c>
      <c r="Q24" s="84" t="str">
        <f>EingabeAngabe!T36</f>
        <v/>
      </c>
      <c r="R24" s="84" t="str">
        <f>EingabeAngabe!U36</f>
        <v/>
      </c>
      <c r="S24" s="84" t="str">
        <f>EingabeAngabe!V36</f>
        <v/>
      </c>
      <c r="T24" s="84" t="str">
        <f>EingabeAngabe!W36</f>
        <v/>
      </c>
      <c r="U24" s="84" t="str">
        <f>EingabeAngabe!X36</f>
        <v/>
      </c>
      <c r="V24" s="84" t="str">
        <f>EingabeAngabe!Y36</f>
        <v/>
      </c>
      <c r="W24" s="84" t="str">
        <f>EingabeAngabe!Z36</f>
        <v/>
      </c>
      <c r="X24" s="84" t="str">
        <f>EingabeAngabe!AA36</f>
        <v/>
      </c>
      <c r="Y24" s="84" t="str">
        <f>EingabeAngabe!AB36</f>
        <v/>
      </c>
      <c r="Z24" s="84" t="str">
        <f>EingabeAngabe!AC36</f>
        <v/>
      </c>
      <c r="AA24" s="84" t="str">
        <f>EingabeAngabe!AD36</f>
        <v/>
      </c>
      <c r="AB24" s="84" t="str">
        <f>EingabeAngabe!AE36</f>
        <v/>
      </c>
      <c r="AC24" s="84" t="str">
        <f>EingabeAngabe!AF36</f>
        <v/>
      </c>
      <c r="AD24" s="84" t="str">
        <f>EingabeAngabe!AG36</f>
        <v/>
      </c>
      <c r="AE24" s="84" t="str">
        <f>EingabeAngabe!AH36</f>
        <v/>
      </c>
      <c r="AF24" s="84" t="str">
        <f>EingabeAngabe!AI36</f>
        <v/>
      </c>
      <c r="AG24" s="84" t="str">
        <f>EingabeAngabe!AJ36</f>
        <v/>
      </c>
    </row>
    <row r="25" spans="1:37" ht="15.75" x14ac:dyDescent="0.25">
      <c r="A25" s="88">
        <f>EingabeAngabe!B37</f>
        <v>0</v>
      </c>
      <c r="B25" s="89" t="str">
        <f>EingabeAngabe!C37</f>
        <v>MORPHOLOGIE</v>
      </c>
      <c r="C25" s="90">
        <f>EingabeAngabe!F37</f>
        <v>6</v>
      </c>
      <c r="D25" s="90" t="str">
        <f>EingabeAngabe!G37</f>
        <v/>
      </c>
      <c r="E25" s="90" t="str">
        <f>EingabeAngabe!H37</f>
        <v/>
      </c>
      <c r="F25" s="90" t="str">
        <f>EingabeAngabe!I37</f>
        <v/>
      </c>
      <c r="G25" s="90" t="str">
        <f>EingabeAngabe!J37</f>
        <v/>
      </c>
      <c r="H25" s="90" t="str">
        <f>EingabeAngabe!K37</f>
        <v/>
      </c>
      <c r="I25" s="90" t="str">
        <f>EingabeAngabe!L37</f>
        <v/>
      </c>
      <c r="J25" s="90" t="str">
        <f>EingabeAngabe!M37</f>
        <v/>
      </c>
      <c r="K25" s="90" t="str">
        <f>EingabeAngabe!N37</f>
        <v/>
      </c>
      <c r="L25" s="90" t="str">
        <f>EingabeAngabe!O37</f>
        <v/>
      </c>
      <c r="M25" s="90" t="str">
        <f>EingabeAngabe!P37</f>
        <v/>
      </c>
      <c r="N25" s="90" t="str">
        <f>EingabeAngabe!Q37</f>
        <v/>
      </c>
      <c r="O25" s="90" t="str">
        <f>EingabeAngabe!R37</f>
        <v/>
      </c>
      <c r="P25" s="90" t="str">
        <f>EingabeAngabe!S37</f>
        <v/>
      </c>
      <c r="Q25" s="90" t="str">
        <f>EingabeAngabe!T37</f>
        <v/>
      </c>
      <c r="R25" s="90" t="str">
        <f>EingabeAngabe!U37</f>
        <v/>
      </c>
      <c r="S25" s="90" t="str">
        <f>EingabeAngabe!V37</f>
        <v/>
      </c>
      <c r="T25" s="90" t="str">
        <f>EingabeAngabe!W37</f>
        <v/>
      </c>
      <c r="U25" s="90" t="str">
        <f>EingabeAngabe!X37</f>
        <v/>
      </c>
      <c r="V25" s="90" t="str">
        <f>EingabeAngabe!Y37</f>
        <v/>
      </c>
      <c r="W25" s="90" t="str">
        <f>EingabeAngabe!Z37</f>
        <v/>
      </c>
      <c r="X25" s="90" t="str">
        <f>EingabeAngabe!AA37</f>
        <v/>
      </c>
      <c r="Y25" s="90" t="str">
        <f>EingabeAngabe!AB37</f>
        <v/>
      </c>
      <c r="Z25" s="90" t="str">
        <f>EingabeAngabe!AC37</f>
        <v/>
      </c>
      <c r="AA25" s="90" t="str">
        <f>EingabeAngabe!AD37</f>
        <v/>
      </c>
      <c r="AB25" s="90" t="str">
        <f>EingabeAngabe!AE37</f>
        <v/>
      </c>
      <c r="AC25" s="90" t="str">
        <f>EingabeAngabe!AF37</f>
        <v/>
      </c>
      <c r="AD25" s="90" t="str">
        <f>EingabeAngabe!AG37</f>
        <v/>
      </c>
      <c r="AE25" s="90" t="str">
        <f>EingabeAngabe!AH37</f>
        <v/>
      </c>
      <c r="AF25" s="90" t="str">
        <f>EingabeAngabe!AI37</f>
        <v/>
      </c>
      <c r="AG25" s="90" t="str">
        <f>EingabeAngabe!AJ37</f>
        <v/>
      </c>
      <c r="AH25" s="149" t="str">
        <f>EingabeAngabe!D68</f>
        <v>Sehr gut</v>
      </c>
      <c r="AI25" s="149" t="str">
        <f>EingabeAngabe!F68</f>
        <v>60 - 53</v>
      </c>
      <c r="AJ25" s="150"/>
      <c r="AK25" s="149">
        <f>EingabeAngabe!I68</f>
        <v>0</v>
      </c>
    </row>
    <row r="26" spans="1:37" ht="31.5" x14ac:dyDescent="0.25">
      <c r="A26" s="88" t="str">
        <f>EingabeAngabe!B38</f>
        <v>MO19</v>
      </c>
      <c r="B26" s="83" t="str">
        <f>IF(EingabeAngabe!C38="","",EingabeAngabe!C38)</f>
        <v/>
      </c>
      <c r="C26" s="84">
        <f>EingabeAngabe!F38</f>
        <v>1</v>
      </c>
      <c r="D26" s="84" t="str">
        <f>EingabeAngabe!G38</f>
        <v/>
      </c>
      <c r="E26" s="84" t="str">
        <f>EingabeAngabe!H38</f>
        <v/>
      </c>
      <c r="F26" s="84" t="str">
        <f>EingabeAngabe!I38</f>
        <v/>
      </c>
      <c r="G26" s="84" t="str">
        <f>EingabeAngabe!J38</f>
        <v/>
      </c>
      <c r="H26" s="84" t="str">
        <f>EingabeAngabe!K38</f>
        <v/>
      </c>
      <c r="I26" s="84" t="str">
        <f>EingabeAngabe!L38</f>
        <v/>
      </c>
      <c r="J26" s="84" t="str">
        <f>EingabeAngabe!M38</f>
        <v/>
      </c>
      <c r="K26" s="84" t="str">
        <f>EingabeAngabe!N38</f>
        <v/>
      </c>
      <c r="L26" s="84" t="str">
        <f>EingabeAngabe!O38</f>
        <v/>
      </c>
      <c r="M26" s="84" t="str">
        <f>EingabeAngabe!P38</f>
        <v/>
      </c>
      <c r="N26" s="84" t="str">
        <f>EingabeAngabe!Q38</f>
        <v/>
      </c>
      <c r="O26" s="84" t="str">
        <f>EingabeAngabe!R38</f>
        <v/>
      </c>
      <c r="P26" s="84" t="str">
        <f>EingabeAngabe!S38</f>
        <v/>
      </c>
      <c r="Q26" s="84" t="str">
        <f>EingabeAngabe!T38</f>
        <v/>
      </c>
      <c r="R26" s="84" t="str">
        <f>EingabeAngabe!U38</f>
        <v/>
      </c>
      <c r="S26" s="84" t="str">
        <f>EingabeAngabe!V38</f>
        <v/>
      </c>
      <c r="T26" s="84" t="str">
        <f>EingabeAngabe!W38</f>
        <v/>
      </c>
      <c r="U26" s="84" t="str">
        <f>EingabeAngabe!X38</f>
        <v/>
      </c>
      <c r="V26" s="84" t="str">
        <f>EingabeAngabe!Y38</f>
        <v/>
      </c>
      <c r="W26" s="84" t="str">
        <f>EingabeAngabe!Z38</f>
        <v/>
      </c>
      <c r="X26" s="84" t="str">
        <f>EingabeAngabe!AA38</f>
        <v/>
      </c>
      <c r="Y26" s="84" t="str">
        <f>EingabeAngabe!AB38</f>
        <v/>
      </c>
      <c r="Z26" s="84" t="str">
        <f>EingabeAngabe!AC38</f>
        <v/>
      </c>
      <c r="AA26" s="84" t="str">
        <f>EingabeAngabe!AD38</f>
        <v/>
      </c>
      <c r="AB26" s="84" t="str">
        <f>EingabeAngabe!AE38</f>
        <v/>
      </c>
      <c r="AC26" s="84" t="str">
        <f>EingabeAngabe!AF38</f>
        <v/>
      </c>
      <c r="AD26" s="84" t="str">
        <f>EingabeAngabe!AG38</f>
        <v/>
      </c>
      <c r="AE26" s="84" t="str">
        <f>EingabeAngabe!AH38</f>
        <v/>
      </c>
      <c r="AF26" s="84" t="str">
        <f>EingabeAngabe!AI38</f>
        <v/>
      </c>
      <c r="AG26" s="84" t="str">
        <f>EingabeAngabe!AJ38</f>
        <v/>
      </c>
      <c r="AH26" s="149" t="str">
        <f>EingabeAngabe!D69</f>
        <v>Gut</v>
      </c>
      <c r="AI26" s="149" t="str">
        <f>EingabeAngabe!F69</f>
        <v>52 - 45</v>
      </c>
      <c r="AJ26" s="150"/>
      <c r="AK26" s="149">
        <f>EingabeAngabe!I69</f>
        <v>0</v>
      </c>
    </row>
    <row r="27" spans="1:37" ht="31.5" x14ac:dyDescent="0.25">
      <c r="A27" s="88" t="str">
        <f>EingabeAngabe!B39</f>
        <v>MO20</v>
      </c>
      <c r="B27" s="83" t="str">
        <f>IF(EingabeAngabe!C39="","",EingabeAngabe!C39)</f>
        <v/>
      </c>
      <c r="C27" s="84">
        <f>EingabeAngabe!F39</f>
        <v>1</v>
      </c>
      <c r="D27" s="84" t="str">
        <f>EingabeAngabe!G39</f>
        <v/>
      </c>
      <c r="E27" s="84" t="str">
        <f>EingabeAngabe!H39</f>
        <v/>
      </c>
      <c r="F27" s="84" t="str">
        <f>EingabeAngabe!I39</f>
        <v/>
      </c>
      <c r="G27" s="84" t="str">
        <f>EingabeAngabe!J39</f>
        <v/>
      </c>
      <c r="H27" s="84" t="str">
        <f>EingabeAngabe!K39</f>
        <v/>
      </c>
      <c r="I27" s="84" t="str">
        <f>EingabeAngabe!L39</f>
        <v/>
      </c>
      <c r="J27" s="84" t="str">
        <f>EingabeAngabe!M39</f>
        <v/>
      </c>
      <c r="K27" s="84" t="str">
        <f>EingabeAngabe!N39</f>
        <v/>
      </c>
      <c r="L27" s="84" t="str">
        <f>EingabeAngabe!O39</f>
        <v/>
      </c>
      <c r="M27" s="84" t="str">
        <f>EingabeAngabe!P39</f>
        <v/>
      </c>
      <c r="N27" s="84" t="str">
        <f>EingabeAngabe!Q39</f>
        <v/>
      </c>
      <c r="O27" s="84" t="str">
        <f>EingabeAngabe!R39</f>
        <v/>
      </c>
      <c r="P27" s="84" t="str">
        <f>EingabeAngabe!S39</f>
        <v/>
      </c>
      <c r="Q27" s="84" t="str">
        <f>EingabeAngabe!T39</f>
        <v/>
      </c>
      <c r="R27" s="84" t="str">
        <f>EingabeAngabe!U39</f>
        <v/>
      </c>
      <c r="S27" s="84" t="str">
        <f>EingabeAngabe!V39</f>
        <v/>
      </c>
      <c r="T27" s="84" t="str">
        <f>EingabeAngabe!W39</f>
        <v/>
      </c>
      <c r="U27" s="84" t="str">
        <f>EingabeAngabe!X39</f>
        <v/>
      </c>
      <c r="V27" s="84" t="str">
        <f>EingabeAngabe!Y39</f>
        <v/>
      </c>
      <c r="W27" s="84" t="str">
        <f>EingabeAngabe!Z39</f>
        <v/>
      </c>
      <c r="X27" s="84" t="str">
        <f>EingabeAngabe!AA39</f>
        <v/>
      </c>
      <c r="Y27" s="84" t="str">
        <f>EingabeAngabe!AB39</f>
        <v/>
      </c>
      <c r="Z27" s="84" t="str">
        <f>EingabeAngabe!AC39</f>
        <v/>
      </c>
      <c r="AA27" s="84" t="str">
        <f>EingabeAngabe!AD39</f>
        <v/>
      </c>
      <c r="AB27" s="84" t="str">
        <f>EingabeAngabe!AE39</f>
        <v/>
      </c>
      <c r="AC27" s="84" t="str">
        <f>EingabeAngabe!AF39</f>
        <v/>
      </c>
      <c r="AD27" s="84" t="str">
        <f>EingabeAngabe!AG39</f>
        <v/>
      </c>
      <c r="AE27" s="84" t="str">
        <f>EingabeAngabe!AH39</f>
        <v/>
      </c>
      <c r="AF27" s="84" t="str">
        <f>EingabeAngabe!AI39</f>
        <v/>
      </c>
      <c r="AG27" s="84" t="str">
        <f>EingabeAngabe!AJ39</f>
        <v/>
      </c>
      <c r="AH27" s="149" t="str">
        <f>EingabeAngabe!D70</f>
        <v>Befriedigend</v>
      </c>
      <c r="AI27" s="149" t="str">
        <f>EingabeAngabe!F70</f>
        <v>44 - 37</v>
      </c>
      <c r="AJ27" s="150"/>
      <c r="AK27" s="149">
        <f>EingabeAngabe!I70</f>
        <v>0</v>
      </c>
    </row>
    <row r="28" spans="1:37" ht="31.5" x14ac:dyDescent="0.25">
      <c r="A28" s="88" t="str">
        <f>EingabeAngabe!B40</f>
        <v>MO21</v>
      </c>
      <c r="B28" s="83" t="str">
        <f>IF(EingabeAngabe!C40="","",EingabeAngabe!C40)</f>
        <v/>
      </c>
      <c r="C28" s="84">
        <f>EingabeAngabe!F40</f>
        <v>1</v>
      </c>
      <c r="D28" s="84" t="str">
        <f>EingabeAngabe!G40</f>
        <v/>
      </c>
      <c r="E28" s="84" t="str">
        <f>EingabeAngabe!H40</f>
        <v/>
      </c>
      <c r="F28" s="84" t="str">
        <f>EingabeAngabe!I40</f>
        <v/>
      </c>
      <c r="G28" s="84" t="str">
        <f>EingabeAngabe!J40</f>
        <v/>
      </c>
      <c r="H28" s="84" t="str">
        <f>EingabeAngabe!K40</f>
        <v/>
      </c>
      <c r="I28" s="84" t="str">
        <f>EingabeAngabe!L40</f>
        <v/>
      </c>
      <c r="J28" s="84" t="str">
        <f>EingabeAngabe!M40</f>
        <v/>
      </c>
      <c r="K28" s="84" t="str">
        <f>EingabeAngabe!N40</f>
        <v/>
      </c>
      <c r="L28" s="84" t="str">
        <f>EingabeAngabe!O40</f>
        <v/>
      </c>
      <c r="M28" s="84" t="str">
        <f>EingabeAngabe!P40</f>
        <v/>
      </c>
      <c r="N28" s="84" t="str">
        <f>EingabeAngabe!Q40</f>
        <v/>
      </c>
      <c r="O28" s="84" t="str">
        <f>EingabeAngabe!R40</f>
        <v/>
      </c>
      <c r="P28" s="84" t="str">
        <f>EingabeAngabe!S40</f>
        <v/>
      </c>
      <c r="Q28" s="84" t="str">
        <f>EingabeAngabe!T40</f>
        <v/>
      </c>
      <c r="R28" s="84" t="str">
        <f>EingabeAngabe!U40</f>
        <v/>
      </c>
      <c r="S28" s="84" t="str">
        <f>EingabeAngabe!V40</f>
        <v/>
      </c>
      <c r="T28" s="84" t="str">
        <f>EingabeAngabe!W40</f>
        <v/>
      </c>
      <c r="U28" s="84" t="str">
        <f>EingabeAngabe!X40</f>
        <v/>
      </c>
      <c r="V28" s="84" t="str">
        <f>EingabeAngabe!Y40</f>
        <v/>
      </c>
      <c r="W28" s="84" t="str">
        <f>EingabeAngabe!Z40</f>
        <v/>
      </c>
      <c r="X28" s="84" t="str">
        <f>EingabeAngabe!AA40</f>
        <v/>
      </c>
      <c r="Y28" s="84" t="str">
        <f>EingabeAngabe!AB40</f>
        <v/>
      </c>
      <c r="Z28" s="84" t="str">
        <f>EingabeAngabe!AC40</f>
        <v/>
      </c>
      <c r="AA28" s="84" t="str">
        <f>EingabeAngabe!AD40</f>
        <v/>
      </c>
      <c r="AB28" s="84" t="str">
        <f>EingabeAngabe!AE40</f>
        <v/>
      </c>
      <c r="AC28" s="84" t="str">
        <f>EingabeAngabe!AF40</f>
        <v/>
      </c>
      <c r="AD28" s="84" t="str">
        <f>EingabeAngabe!AG40</f>
        <v/>
      </c>
      <c r="AE28" s="84" t="str">
        <f>EingabeAngabe!AH40</f>
        <v/>
      </c>
      <c r="AF28" s="84" t="str">
        <f>EingabeAngabe!AI40</f>
        <v/>
      </c>
      <c r="AG28" s="84" t="str">
        <f>EingabeAngabe!AJ40</f>
        <v/>
      </c>
      <c r="AH28" s="149" t="str">
        <f>EingabeAngabe!D71</f>
        <v>Genügend</v>
      </c>
      <c r="AI28" s="149" t="str">
        <f>EingabeAngabe!F71</f>
        <v>36 - 30</v>
      </c>
      <c r="AJ28" s="150"/>
      <c r="AK28" s="149">
        <f>EingabeAngabe!I71</f>
        <v>0</v>
      </c>
    </row>
    <row r="29" spans="1:37" ht="31.5" x14ac:dyDescent="0.25">
      <c r="A29" s="88" t="str">
        <f>EingabeAngabe!B41</f>
        <v>MO22</v>
      </c>
      <c r="B29" s="83" t="str">
        <f>IF(EingabeAngabe!C41="","",EingabeAngabe!C41)</f>
        <v/>
      </c>
      <c r="C29" s="84">
        <f>EingabeAngabe!F41</f>
        <v>1</v>
      </c>
      <c r="D29" s="84" t="str">
        <f>EingabeAngabe!G41</f>
        <v/>
      </c>
      <c r="E29" s="84" t="str">
        <f>EingabeAngabe!H41</f>
        <v/>
      </c>
      <c r="F29" s="84" t="str">
        <f>EingabeAngabe!I41</f>
        <v/>
      </c>
      <c r="G29" s="84" t="str">
        <f>EingabeAngabe!J41</f>
        <v/>
      </c>
      <c r="H29" s="84" t="str">
        <f>EingabeAngabe!K41</f>
        <v/>
      </c>
      <c r="I29" s="84" t="str">
        <f>EingabeAngabe!L41</f>
        <v/>
      </c>
      <c r="J29" s="84" t="str">
        <f>EingabeAngabe!M41</f>
        <v/>
      </c>
      <c r="K29" s="84" t="str">
        <f>EingabeAngabe!N41</f>
        <v/>
      </c>
      <c r="L29" s="84" t="str">
        <f>EingabeAngabe!O41</f>
        <v/>
      </c>
      <c r="M29" s="84" t="str">
        <f>EingabeAngabe!P41</f>
        <v/>
      </c>
      <c r="N29" s="84" t="str">
        <f>EingabeAngabe!Q41</f>
        <v/>
      </c>
      <c r="O29" s="84" t="str">
        <f>EingabeAngabe!R41</f>
        <v/>
      </c>
      <c r="P29" s="84" t="str">
        <f>EingabeAngabe!S41</f>
        <v/>
      </c>
      <c r="Q29" s="84" t="str">
        <f>EingabeAngabe!T41</f>
        <v/>
      </c>
      <c r="R29" s="84" t="str">
        <f>EingabeAngabe!U41</f>
        <v/>
      </c>
      <c r="S29" s="84" t="str">
        <f>EingabeAngabe!V41</f>
        <v/>
      </c>
      <c r="T29" s="84" t="str">
        <f>EingabeAngabe!W41</f>
        <v/>
      </c>
      <c r="U29" s="84" t="str">
        <f>EingabeAngabe!X41</f>
        <v/>
      </c>
      <c r="V29" s="84" t="str">
        <f>EingabeAngabe!Y41</f>
        <v/>
      </c>
      <c r="W29" s="84" t="str">
        <f>EingabeAngabe!Z41</f>
        <v/>
      </c>
      <c r="X29" s="84" t="str">
        <f>EingabeAngabe!AA41</f>
        <v/>
      </c>
      <c r="Y29" s="84" t="str">
        <f>EingabeAngabe!AB41</f>
        <v/>
      </c>
      <c r="Z29" s="84" t="str">
        <f>EingabeAngabe!AC41</f>
        <v/>
      </c>
      <c r="AA29" s="84" t="str">
        <f>EingabeAngabe!AD41</f>
        <v/>
      </c>
      <c r="AB29" s="84" t="str">
        <f>EingabeAngabe!AE41</f>
        <v/>
      </c>
      <c r="AC29" s="84" t="str">
        <f>EingabeAngabe!AF41</f>
        <v/>
      </c>
      <c r="AD29" s="84" t="str">
        <f>EingabeAngabe!AG41</f>
        <v/>
      </c>
      <c r="AE29" s="84" t="str">
        <f>EingabeAngabe!AH41</f>
        <v/>
      </c>
      <c r="AF29" s="84" t="str">
        <f>EingabeAngabe!AI41</f>
        <v/>
      </c>
      <c r="AG29" s="84" t="str">
        <f>EingabeAngabe!AJ41</f>
        <v/>
      </c>
      <c r="AH29" s="149" t="str">
        <f>EingabeAngabe!D72</f>
        <v>Nicht genügend</v>
      </c>
      <c r="AI29" s="149" t="str">
        <f>EingabeAngabe!F72</f>
        <v>29 - 00</v>
      </c>
      <c r="AJ29" s="150"/>
      <c r="AK29" s="149">
        <f>EingabeAngabe!I72</f>
        <v>0</v>
      </c>
    </row>
    <row r="30" spans="1:37" ht="31.5" x14ac:dyDescent="0.25">
      <c r="A30" s="88" t="str">
        <f>EingabeAngabe!B42</f>
        <v>MO23</v>
      </c>
      <c r="B30" s="83" t="str">
        <f>IF(EingabeAngabe!C42="","",EingabeAngabe!C42)</f>
        <v/>
      </c>
      <c r="C30" s="84">
        <f>EingabeAngabe!F42</f>
        <v>1</v>
      </c>
      <c r="D30" s="84" t="str">
        <f>EingabeAngabe!G42</f>
        <v/>
      </c>
      <c r="E30" s="84" t="str">
        <f>EingabeAngabe!H42</f>
        <v/>
      </c>
      <c r="F30" s="84" t="str">
        <f>EingabeAngabe!I42</f>
        <v/>
      </c>
      <c r="G30" s="84" t="str">
        <f>EingabeAngabe!J42</f>
        <v/>
      </c>
      <c r="H30" s="84" t="str">
        <f>EingabeAngabe!K42</f>
        <v/>
      </c>
      <c r="I30" s="84" t="str">
        <f>EingabeAngabe!L42</f>
        <v/>
      </c>
      <c r="J30" s="84" t="str">
        <f>EingabeAngabe!M42</f>
        <v/>
      </c>
      <c r="K30" s="84" t="str">
        <f>EingabeAngabe!N42</f>
        <v/>
      </c>
      <c r="L30" s="84" t="str">
        <f>EingabeAngabe!O42</f>
        <v/>
      </c>
      <c r="M30" s="84" t="str">
        <f>EingabeAngabe!P42</f>
        <v/>
      </c>
      <c r="N30" s="84" t="str">
        <f>EingabeAngabe!Q42</f>
        <v/>
      </c>
      <c r="O30" s="84" t="str">
        <f>EingabeAngabe!R42</f>
        <v/>
      </c>
      <c r="P30" s="84" t="str">
        <f>EingabeAngabe!S42</f>
        <v/>
      </c>
      <c r="Q30" s="84" t="str">
        <f>EingabeAngabe!T42</f>
        <v/>
      </c>
      <c r="R30" s="84" t="str">
        <f>EingabeAngabe!U42</f>
        <v/>
      </c>
      <c r="S30" s="84" t="str">
        <f>EingabeAngabe!V42</f>
        <v/>
      </c>
      <c r="T30" s="84" t="str">
        <f>EingabeAngabe!W42</f>
        <v/>
      </c>
      <c r="U30" s="84" t="str">
        <f>EingabeAngabe!X42</f>
        <v/>
      </c>
      <c r="V30" s="84" t="str">
        <f>EingabeAngabe!Y42</f>
        <v/>
      </c>
      <c r="W30" s="84" t="str">
        <f>EingabeAngabe!Z42</f>
        <v/>
      </c>
      <c r="X30" s="84" t="str">
        <f>EingabeAngabe!AA42</f>
        <v/>
      </c>
      <c r="Y30" s="84" t="str">
        <f>EingabeAngabe!AB42</f>
        <v/>
      </c>
      <c r="Z30" s="84" t="str">
        <f>EingabeAngabe!AC42</f>
        <v/>
      </c>
      <c r="AA30" s="84" t="str">
        <f>EingabeAngabe!AD42</f>
        <v/>
      </c>
      <c r="AB30" s="84" t="str">
        <f>EingabeAngabe!AE42</f>
        <v/>
      </c>
      <c r="AC30" s="84" t="str">
        <f>EingabeAngabe!AF42</f>
        <v/>
      </c>
      <c r="AD30" s="84" t="str">
        <f>EingabeAngabe!AG42</f>
        <v/>
      </c>
      <c r="AE30" s="84" t="str">
        <f>EingabeAngabe!AH42</f>
        <v/>
      </c>
      <c r="AF30" s="84" t="str">
        <f>EingabeAngabe!AI42</f>
        <v/>
      </c>
      <c r="AG30" s="84" t="str">
        <f>EingabeAngabe!AJ42</f>
        <v/>
      </c>
      <c r="AH30" s="149"/>
      <c r="AI30" s="100"/>
      <c r="AJ30" s="100"/>
      <c r="AK30" s="149">
        <f>EingabeAngabe!I73</f>
        <v>0</v>
      </c>
    </row>
    <row r="31" spans="1:37" ht="31.5" x14ac:dyDescent="0.25">
      <c r="A31" s="88" t="str">
        <f>EingabeAngabe!B43</f>
        <v>MO24</v>
      </c>
      <c r="B31" s="83" t="str">
        <f>IF(EingabeAngabe!C43="","",EingabeAngabe!C43)</f>
        <v/>
      </c>
      <c r="C31" s="84">
        <f>EingabeAngabe!F43</f>
        <v>1</v>
      </c>
      <c r="D31" s="84" t="str">
        <f>EingabeAngabe!G43</f>
        <v/>
      </c>
      <c r="E31" s="84" t="str">
        <f>EingabeAngabe!H43</f>
        <v/>
      </c>
      <c r="F31" s="84" t="str">
        <f>EingabeAngabe!I43</f>
        <v/>
      </c>
      <c r="G31" s="84" t="str">
        <f>EingabeAngabe!J43</f>
        <v/>
      </c>
      <c r="H31" s="84" t="str">
        <f>EingabeAngabe!K43</f>
        <v/>
      </c>
      <c r="I31" s="84" t="str">
        <f>EingabeAngabe!L43</f>
        <v/>
      </c>
      <c r="J31" s="84" t="str">
        <f>EingabeAngabe!M43</f>
        <v/>
      </c>
      <c r="K31" s="84" t="str">
        <f>EingabeAngabe!N43</f>
        <v/>
      </c>
      <c r="L31" s="84" t="str">
        <f>EingabeAngabe!O43</f>
        <v/>
      </c>
      <c r="M31" s="84" t="str">
        <f>EingabeAngabe!P43</f>
        <v/>
      </c>
      <c r="N31" s="84" t="str">
        <f>EingabeAngabe!Q43</f>
        <v/>
      </c>
      <c r="O31" s="84" t="str">
        <f>EingabeAngabe!R43</f>
        <v/>
      </c>
      <c r="P31" s="84" t="str">
        <f>EingabeAngabe!S43</f>
        <v/>
      </c>
      <c r="Q31" s="84" t="str">
        <f>EingabeAngabe!T43</f>
        <v/>
      </c>
      <c r="R31" s="84" t="str">
        <f>EingabeAngabe!U43</f>
        <v/>
      </c>
      <c r="S31" s="84" t="str">
        <f>EingabeAngabe!V43</f>
        <v/>
      </c>
      <c r="T31" s="84" t="str">
        <f>EingabeAngabe!W43</f>
        <v/>
      </c>
      <c r="U31" s="84" t="str">
        <f>EingabeAngabe!X43</f>
        <v/>
      </c>
      <c r="V31" s="84" t="str">
        <f>EingabeAngabe!Y43</f>
        <v/>
      </c>
      <c r="W31" s="84" t="str">
        <f>EingabeAngabe!Z43</f>
        <v/>
      </c>
      <c r="X31" s="84" t="str">
        <f>EingabeAngabe!AA43</f>
        <v/>
      </c>
      <c r="Y31" s="84" t="str">
        <f>EingabeAngabe!AB43</f>
        <v/>
      </c>
      <c r="Z31" s="84" t="str">
        <f>EingabeAngabe!AC43</f>
        <v/>
      </c>
      <c r="AA31" s="84" t="str">
        <f>EingabeAngabe!AD43</f>
        <v/>
      </c>
      <c r="AB31" s="84" t="str">
        <f>EingabeAngabe!AE43</f>
        <v/>
      </c>
      <c r="AC31" s="84" t="str">
        <f>EingabeAngabe!AF43</f>
        <v/>
      </c>
      <c r="AD31" s="84" t="str">
        <f>EingabeAngabe!AG43</f>
        <v/>
      </c>
      <c r="AE31" s="84" t="str">
        <f>EingabeAngabe!AH43</f>
        <v/>
      </c>
      <c r="AF31" s="84" t="str">
        <f>EingabeAngabe!AI43</f>
        <v/>
      </c>
      <c r="AG31" s="84" t="str">
        <f>EingabeAngabe!AJ43</f>
        <v/>
      </c>
      <c r="AH31" s="149" t="str">
        <f>EingabeAngabe!D74</f>
        <v>Notenschnitt</v>
      </c>
      <c r="AI31" s="212" t="e">
        <f>EingabeAngabe!F74</f>
        <v>#DIV/0!</v>
      </c>
      <c r="AJ31" s="213"/>
      <c r="AK31" s="100"/>
    </row>
    <row r="32" spans="1:37" ht="15.75" x14ac:dyDescent="0.25">
      <c r="A32" s="91">
        <f>EingabeAngabe!B44</f>
        <v>0</v>
      </c>
      <c r="B32" s="92" t="str">
        <f>EingabeAngabe!C44</f>
        <v>SYNTAX</v>
      </c>
      <c r="C32" s="93">
        <f>EingabeAngabe!F44</f>
        <v>6</v>
      </c>
      <c r="D32" s="93" t="str">
        <f>EingabeAngabe!G44</f>
        <v/>
      </c>
      <c r="E32" s="93" t="str">
        <f>EingabeAngabe!H44</f>
        <v/>
      </c>
      <c r="F32" s="93" t="str">
        <f>EingabeAngabe!I44</f>
        <v/>
      </c>
      <c r="G32" s="93" t="str">
        <f>EingabeAngabe!J44</f>
        <v/>
      </c>
      <c r="H32" s="93" t="str">
        <f>EingabeAngabe!K44</f>
        <v/>
      </c>
      <c r="I32" s="93" t="str">
        <f>EingabeAngabe!L44</f>
        <v/>
      </c>
      <c r="J32" s="93" t="str">
        <f>EingabeAngabe!M44</f>
        <v/>
      </c>
      <c r="K32" s="93" t="str">
        <f>EingabeAngabe!N44</f>
        <v/>
      </c>
      <c r="L32" s="93" t="str">
        <f>EingabeAngabe!O44</f>
        <v/>
      </c>
      <c r="M32" s="93" t="str">
        <f>EingabeAngabe!P44</f>
        <v/>
      </c>
      <c r="N32" s="93" t="str">
        <f>EingabeAngabe!Q44</f>
        <v/>
      </c>
      <c r="O32" s="93" t="str">
        <f>EingabeAngabe!R44</f>
        <v/>
      </c>
      <c r="P32" s="93" t="str">
        <f>EingabeAngabe!S44</f>
        <v/>
      </c>
      <c r="Q32" s="93" t="str">
        <f>EingabeAngabe!T44</f>
        <v/>
      </c>
      <c r="R32" s="93" t="str">
        <f>EingabeAngabe!U44</f>
        <v/>
      </c>
      <c r="S32" s="93" t="str">
        <f>EingabeAngabe!V44</f>
        <v/>
      </c>
      <c r="T32" s="93" t="str">
        <f>EingabeAngabe!W44</f>
        <v/>
      </c>
      <c r="U32" s="93" t="str">
        <f>EingabeAngabe!X44</f>
        <v/>
      </c>
      <c r="V32" s="93" t="str">
        <f>EingabeAngabe!Y44</f>
        <v/>
      </c>
      <c r="W32" s="93" t="str">
        <f>EingabeAngabe!Z44</f>
        <v/>
      </c>
      <c r="X32" s="93" t="str">
        <f>EingabeAngabe!AA44</f>
        <v/>
      </c>
      <c r="Y32" s="93" t="str">
        <f>EingabeAngabe!AB44</f>
        <v/>
      </c>
      <c r="Z32" s="93" t="str">
        <f>EingabeAngabe!AC44</f>
        <v/>
      </c>
      <c r="AA32" s="93" t="str">
        <f>EingabeAngabe!AD44</f>
        <v/>
      </c>
      <c r="AB32" s="93" t="str">
        <f>EingabeAngabe!AE44</f>
        <v/>
      </c>
      <c r="AC32" s="93" t="str">
        <f>EingabeAngabe!AF44</f>
        <v/>
      </c>
      <c r="AD32" s="93" t="str">
        <f>EingabeAngabe!AG44</f>
        <v/>
      </c>
      <c r="AE32" s="93" t="str">
        <f>EingabeAngabe!AH44</f>
        <v/>
      </c>
      <c r="AF32" s="93" t="str">
        <f>EingabeAngabe!AI44</f>
        <v/>
      </c>
      <c r="AG32" s="93" t="str">
        <f>EingabeAngabe!AJ44</f>
        <v/>
      </c>
    </row>
    <row r="33" spans="1:33" ht="15.75" x14ac:dyDescent="0.25">
      <c r="A33" s="91" t="str">
        <f>EingabeAngabe!B45</f>
        <v>SY25</v>
      </c>
      <c r="B33" s="83" t="str">
        <f>IF(EingabeAngabe!C45="","",EingabeAngabe!C45)</f>
        <v/>
      </c>
      <c r="C33" s="84">
        <f>EingabeAngabe!F45</f>
        <v>1</v>
      </c>
      <c r="D33" s="84" t="str">
        <f>EingabeAngabe!G45</f>
        <v/>
      </c>
      <c r="E33" s="84" t="str">
        <f>EingabeAngabe!H45</f>
        <v/>
      </c>
      <c r="F33" s="84" t="str">
        <f>EingabeAngabe!I45</f>
        <v/>
      </c>
      <c r="G33" s="84" t="str">
        <f>EingabeAngabe!J45</f>
        <v/>
      </c>
      <c r="H33" s="84" t="str">
        <f>EingabeAngabe!K45</f>
        <v/>
      </c>
      <c r="I33" s="84" t="str">
        <f>EingabeAngabe!L45</f>
        <v/>
      </c>
      <c r="J33" s="84" t="str">
        <f>EingabeAngabe!M45</f>
        <v/>
      </c>
      <c r="K33" s="84" t="str">
        <f>EingabeAngabe!N45</f>
        <v/>
      </c>
      <c r="L33" s="84" t="str">
        <f>EingabeAngabe!O45</f>
        <v/>
      </c>
      <c r="M33" s="84" t="str">
        <f>EingabeAngabe!P45</f>
        <v/>
      </c>
      <c r="N33" s="84" t="str">
        <f>EingabeAngabe!Q45</f>
        <v/>
      </c>
      <c r="O33" s="84" t="str">
        <f>EingabeAngabe!R45</f>
        <v/>
      </c>
      <c r="P33" s="84" t="str">
        <f>EingabeAngabe!S45</f>
        <v/>
      </c>
      <c r="Q33" s="84" t="str">
        <f>EingabeAngabe!T45</f>
        <v/>
      </c>
      <c r="R33" s="84" t="str">
        <f>EingabeAngabe!U45</f>
        <v/>
      </c>
      <c r="S33" s="84" t="str">
        <f>EingabeAngabe!V45</f>
        <v/>
      </c>
      <c r="T33" s="84" t="str">
        <f>EingabeAngabe!W45</f>
        <v/>
      </c>
      <c r="U33" s="84" t="str">
        <f>EingabeAngabe!X45</f>
        <v/>
      </c>
      <c r="V33" s="84" t="str">
        <f>EingabeAngabe!Y45</f>
        <v/>
      </c>
      <c r="W33" s="84" t="str">
        <f>EingabeAngabe!Z45</f>
        <v/>
      </c>
      <c r="X33" s="84" t="str">
        <f>EingabeAngabe!AA45</f>
        <v/>
      </c>
      <c r="Y33" s="84" t="str">
        <f>EingabeAngabe!AB45</f>
        <v/>
      </c>
      <c r="Z33" s="84" t="str">
        <f>EingabeAngabe!AC45</f>
        <v/>
      </c>
      <c r="AA33" s="84" t="str">
        <f>EingabeAngabe!AD45</f>
        <v/>
      </c>
      <c r="AB33" s="84" t="str">
        <f>EingabeAngabe!AE45</f>
        <v/>
      </c>
      <c r="AC33" s="84" t="str">
        <f>EingabeAngabe!AF45</f>
        <v/>
      </c>
      <c r="AD33" s="84" t="str">
        <f>EingabeAngabe!AG45</f>
        <v/>
      </c>
      <c r="AE33" s="84" t="str">
        <f>EingabeAngabe!AH45</f>
        <v/>
      </c>
      <c r="AF33" s="84" t="str">
        <f>EingabeAngabe!AI45</f>
        <v/>
      </c>
      <c r="AG33" s="84" t="str">
        <f>EingabeAngabe!AJ45</f>
        <v/>
      </c>
    </row>
    <row r="34" spans="1:33" ht="15.75" x14ac:dyDescent="0.25">
      <c r="A34" s="91" t="str">
        <f>EingabeAngabe!B46</f>
        <v>SY26</v>
      </c>
      <c r="B34" s="83" t="str">
        <f>IF(EingabeAngabe!C46="","",EingabeAngabe!C46)</f>
        <v/>
      </c>
      <c r="C34" s="84">
        <f>EingabeAngabe!F46</f>
        <v>1</v>
      </c>
      <c r="D34" s="84" t="str">
        <f>EingabeAngabe!G46</f>
        <v/>
      </c>
      <c r="E34" s="84" t="str">
        <f>EingabeAngabe!H46</f>
        <v/>
      </c>
      <c r="F34" s="84" t="str">
        <f>EingabeAngabe!I46</f>
        <v/>
      </c>
      <c r="G34" s="84" t="str">
        <f>EingabeAngabe!J46</f>
        <v/>
      </c>
      <c r="H34" s="84" t="str">
        <f>EingabeAngabe!K46</f>
        <v/>
      </c>
      <c r="I34" s="84" t="str">
        <f>EingabeAngabe!L46</f>
        <v/>
      </c>
      <c r="J34" s="84" t="str">
        <f>EingabeAngabe!M46</f>
        <v/>
      </c>
      <c r="K34" s="84" t="str">
        <f>EingabeAngabe!N46</f>
        <v/>
      </c>
      <c r="L34" s="84" t="str">
        <f>EingabeAngabe!O46</f>
        <v/>
      </c>
      <c r="M34" s="84" t="str">
        <f>EingabeAngabe!P46</f>
        <v/>
      </c>
      <c r="N34" s="84" t="str">
        <f>EingabeAngabe!Q46</f>
        <v/>
      </c>
      <c r="O34" s="84" t="str">
        <f>EingabeAngabe!R46</f>
        <v/>
      </c>
      <c r="P34" s="84" t="str">
        <f>EingabeAngabe!S46</f>
        <v/>
      </c>
      <c r="Q34" s="84" t="str">
        <f>EingabeAngabe!T46</f>
        <v/>
      </c>
      <c r="R34" s="84" t="str">
        <f>EingabeAngabe!U46</f>
        <v/>
      </c>
      <c r="S34" s="84" t="str">
        <f>EingabeAngabe!V46</f>
        <v/>
      </c>
      <c r="T34" s="84" t="str">
        <f>EingabeAngabe!W46</f>
        <v/>
      </c>
      <c r="U34" s="84" t="str">
        <f>EingabeAngabe!X46</f>
        <v/>
      </c>
      <c r="V34" s="84" t="str">
        <f>EingabeAngabe!Y46</f>
        <v/>
      </c>
      <c r="W34" s="84" t="str">
        <f>EingabeAngabe!Z46</f>
        <v/>
      </c>
      <c r="X34" s="84" t="str">
        <f>EingabeAngabe!AA46</f>
        <v/>
      </c>
      <c r="Y34" s="84" t="str">
        <f>EingabeAngabe!AB46</f>
        <v/>
      </c>
      <c r="Z34" s="84" t="str">
        <f>EingabeAngabe!AC46</f>
        <v/>
      </c>
      <c r="AA34" s="84" t="str">
        <f>EingabeAngabe!AD46</f>
        <v/>
      </c>
      <c r="AB34" s="84" t="str">
        <f>EingabeAngabe!AE46</f>
        <v/>
      </c>
      <c r="AC34" s="84" t="str">
        <f>EingabeAngabe!AF46</f>
        <v/>
      </c>
      <c r="AD34" s="84" t="str">
        <f>EingabeAngabe!AG46</f>
        <v/>
      </c>
      <c r="AE34" s="84" t="str">
        <f>EingabeAngabe!AH46</f>
        <v/>
      </c>
      <c r="AF34" s="84" t="str">
        <f>EingabeAngabe!AI46</f>
        <v/>
      </c>
      <c r="AG34" s="84" t="str">
        <f>EingabeAngabe!AJ46</f>
        <v/>
      </c>
    </row>
    <row r="35" spans="1:33" ht="15.75" x14ac:dyDescent="0.25">
      <c r="A35" s="91" t="str">
        <f>EingabeAngabe!B47</f>
        <v>SY27</v>
      </c>
      <c r="B35" s="83" t="str">
        <f>IF(EingabeAngabe!C47="","",EingabeAngabe!C47)</f>
        <v/>
      </c>
      <c r="C35" s="84">
        <f>EingabeAngabe!F47</f>
        <v>1</v>
      </c>
      <c r="D35" s="84" t="str">
        <f>EingabeAngabe!G47</f>
        <v/>
      </c>
      <c r="E35" s="84" t="str">
        <f>EingabeAngabe!H47</f>
        <v/>
      </c>
      <c r="F35" s="84" t="str">
        <f>EingabeAngabe!I47</f>
        <v/>
      </c>
      <c r="G35" s="84" t="str">
        <f>EingabeAngabe!J47</f>
        <v/>
      </c>
      <c r="H35" s="84" t="str">
        <f>EingabeAngabe!K47</f>
        <v/>
      </c>
      <c r="I35" s="84" t="str">
        <f>EingabeAngabe!L47</f>
        <v/>
      </c>
      <c r="J35" s="84" t="str">
        <f>EingabeAngabe!M47</f>
        <v/>
      </c>
      <c r="K35" s="84" t="str">
        <f>EingabeAngabe!N47</f>
        <v/>
      </c>
      <c r="L35" s="84" t="str">
        <f>EingabeAngabe!O47</f>
        <v/>
      </c>
      <c r="M35" s="84" t="str">
        <f>EingabeAngabe!P47</f>
        <v/>
      </c>
      <c r="N35" s="84" t="str">
        <f>EingabeAngabe!Q47</f>
        <v/>
      </c>
      <c r="O35" s="84" t="str">
        <f>EingabeAngabe!R47</f>
        <v/>
      </c>
      <c r="P35" s="84" t="str">
        <f>EingabeAngabe!S47</f>
        <v/>
      </c>
      <c r="Q35" s="84" t="str">
        <f>EingabeAngabe!T47</f>
        <v/>
      </c>
      <c r="R35" s="84" t="str">
        <f>EingabeAngabe!U47</f>
        <v/>
      </c>
      <c r="S35" s="84" t="str">
        <f>EingabeAngabe!V47</f>
        <v/>
      </c>
      <c r="T35" s="84" t="str">
        <f>EingabeAngabe!W47</f>
        <v/>
      </c>
      <c r="U35" s="84" t="str">
        <f>EingabeAngabe!X47</f>
        <v/>
      </c>
      <c r="V35" s="84" t="str">
        <f>EingabeAngabe!Y47</f>
        <v/>
      </c>
      <c r="W35" s="84" t="str">
        <f>EingabeAngabe!Z47</f>
        <v/>
      </c>
      <c r="X35" s="84" t="str">
        <f>EingabeAngabe!AA47</f>
        <v/>
      </c>
      <c r="Y35" s="84" t="str">
        <f>EingabeAngabe!AB47</f>
        <v/>
      </c>
      <c r="Z35" s="84" t="str">
        <f>EingabeAngabe!AC47</f>
        <v/>
      </c>
      <c r="AA35" s="84" t="str">
        <f>EingabeAngabe!AD47</f>
        <v/>
      </c>
      <c r="AB35" s="84" t="str">
        <f>EingabeAngabe!AE47</f>
        <v/>
      </c>
      <c r="AC35" s="84" t="str">
        <f>EingabeAngabe!AF47</f>
        <v/>
      </c>
      <c r="AD35" s="84" t="str">
        <f>EingabeAngabe!AG47</f>
        <v/>
      </c>
      <c r="AE35" s="84" t="str">
        <f>EingabeAngabe!AH47</f>
        <v/>
      </c>
      <c r="AF35" s="84" t="str">
        <f>EingabeAngabe!AI47</f>
        <v/>
      </c>
      <c r="AG35" s="84" t="str">
        <f>EingabeAngabe!AJ47</f>
        <v/>
      </c>
    </row>
    <row r="36" spans="1:33" ht="15.75" x14ac:dyDescent="0.25">
      <c r="A36" s="91" t="str">
        <f>EingabeAngabe!B48</f>
        <v>SY28</v>
      </c>
      <c r="B36" s="83" t="str">
        <f>IF(EingabeAngabe!C48="","",EingabeAngabe!C48)</f>
        <v/>
      </c>
      <c r="C36" s="84">
        <f>EingabeAngabe!F48</f>
        <v>1</v>
      </c>
      <c r="D36" s="84" t="str">
        <f>EingabeAngabe!G48</f>
        <v/>
      </c>
      <c r="E36" s="84" t="str">
        <f>EingabeAngabe!H48</f>
        <v/>
      </c>
      <c r="F36" s="84" t="str">
        <f>EingabeAngabe!I48</f>
        <v/>
      </c>
      <c r="G36" s="84" t="str">
        <f>EingabeAngabe!J48</f>
        <v/>
      </c>
      <c r="H36" s="84" t="str">
        <f>EingabeAngabe!K48</f>
        <v/>
      </c>
      <c r="I36" s="84" t="str">
        <f>EingabeAngabe!L48</f>
        <v/>
      </c>
      <c r="J36" s="84" t="str">
        <f>EingabeAngabe!M48</f>
        <v/>
      </c>
      <c r="K36" s="84" t="str">
        <f>EingabeAngabe!N48</f>
        <v/>
      </c>
      <c r="L36" s="84" t="str">
        <f>EingabeAngabe!O48</f>
        <v/>
      </c>
      <c r="M36" s="84" t="str">
        <f>EingabeAngabe!P48</f>
        <v/>
      </c>
      <c r="N36" s="84" t="str">
        <f>EingabeAngabe!Q48</f>
        <v/>
      </c>
      <c r="O36" s="84" t="str">
        <f>EingabeAngabe!R48</f>
        <v/>
      </c>
      <c r="P36" s="84" t="str">
        <f>EingabeAngabe!S48</f>
        <v/>
      </c>
      <c r="Q36" s="84" t="str">
        <f>EingabeAngabe!T48</f>
        <v/>
      </c>
      <c r="R36" s="84" t="str">
        <f>EingabeAngabe!U48</f>
        <v/>
      </c>
      <c r="S36" s="84" t="str">
        <f>EingabeAngabe!V48</f>
        <v/>
      </c>
      <c r="T36" s="84" t="str">
        <f>EingabeAngabe!W48</f>
        <v/>
      </c>
      <c r="U36" s="84" t="str">
        <f>EingabeAngabe!X48</f>
        <v/>
      </c>
      <c r="V36" s="84" t="str">
        <f>EingabeAngabe!Y48</f>
        <v/>
      </c>
      <c r="W36" s="84" t="str">
        <f>EingabeAngabe!Z48</f>
        <v/>
      </c>
      <c r="X36" s="84" t="str">
        <f>EingabeAngabe!AA48</f>
        <v/>
      </c>
      <c r="Y36" s="84" t="str">
        <f>EingabeAngabe!AB48</f>
        <v/>
      </c>
      <c r="Z36" s="84" t="str">
        <f>EingabeAngabe!AC48</f>
        <v/>
      </c>
      <c r="AA36" s="84" t="str">
        <f>EingabeAngabe!AD48</f>
        <v/>
      </c>
      <c r="AB36" s="84" t="str">
        <f>EingabeAngabe!AE48</f>
        <v/>
      </c>
      <c r="AC36" s="84" t="str">
        <f>EingabeAngabe!AF48</f>
        <v/>
      </c>
      <c r="AD36" s="84" t="str">
        <f>EingabeAngabe!AG48</f>
        <v/>
      </c>
      <c r="AE36" s="84" t="str">
        <f>EingabeAngabe!AH48</f>
        <v/>
      </c>
      <c r="AF36" s="84" t="str">
        <f>EingabeAngabe!AI48</f>
        <v/>
      </c>
      <c r="AG36" s="84" t="str">
        <f>EingabeAngabe!AJ48</f>
        <v/>
      </c>
    </row>
    <row r="37" spans="1:33" ht="15.75" x14ac:dyDescent="0.25">
      <c r="A37" s="91" t="str">
        <f>EingabeAngabe!B49</f>
        <v>SY29</v>
      </c>
      <c r="B37" s="83" t="str">
        <f>IF(EingabeAngabe!C49="","",EingabeAngabe!C49)</f>
        <v/>
      </c>
      <c r="C37" s="84">
        <f>EingabeAngabe!F49</f>
        <v>1</v>
      </c>
      <c r="D37" s="84" t="str">
        <f>EingabeAngabe!G49</f>
        <v/>
      </c>
      <c r="E37" s="84" t="str">
        <f>EingabeAngabe!H49</f>
        <v/>
      </c>
      <c r="F37" s="84" t="str">
        <f>EingabeAngabe!I49</f>
        <v/>
      </c>
      <c r="G37" s="84" t="str">
        <f>EingabeAngabe!J49</f>
        <v/>
      </c>
      <c r="H37" s="84" t="str">
        <f>EingabeAngabe!K49</f>
        <v/>
      </c>
      <c r="I37" s="84" t="str">
        <f>EingabeAngabe!L49</f>
        <v/>
      </c>
      <c r="J37" s="84" t="str">
        <f>EingabeAngabe!M49</f>
        <v/>
      </c>
      <c r="K37" s="84" t="str">
        <f>EingabeAngabe!N49</f>
        <v/>
      </c>
      <c r="L37" s="84" t="str">
        <f>EingabeAngabe!O49</f>
        <v/>
      </c>
      <c r="M37" s="84" t="str">
        <f>EingabeAngabe!P49</f>
        <v/>
      </c>
      <c r="N37" s="84" t="str">
        <f>EingabeAngabe!Q49</f>
        <v/>
      </c>
      <c r="O37" s="84" t="str">
        <f>EingabeAngabe!R49</f>
        <v/>
      </c>
      <c r="P37" s="84" t="str">
        <f>EingabeAngabe!S49</f>
        <v/>
      </c>
      <c r="Q37" s="84" t="str">
        <f>EingabeAngabe!T49</f>
        <v/>
      </c>
      <c r="R37" s="84" t="str">
        <f>EingabeAngabe!U49</f>
        <v/>
      </c>
      <c r="S37" s="84" t="str">
        <f>EingabeAngabe!V49</f>
        <v/>
      </c>
      <c r="T37" s="84" t="str">
        <f>EingabeAngabe!W49</f>
        <v/>
      </c>
      <c r="U37" s="84" t="str">
        <f>EingabeAngabe!X49</f>
        <v/>
      </c>
      <c r="V37" s="84" t="str">
        <f>EingabeAngabe!Y49</f>
        <v/>
      </c>
      <c r="W37" s="84" t="str">
        <f>EingabeAngabe!Z49</f>
        <v/>
      </c>
      <c r="X37" s="84" t="str">
        <f>EingabeAngabe!AA49</f>
        <v/>
      </c>
      <c r="Y37" s="84" t="str">
        <f>EingabeAngabe!AB49</f>
        <v/>
      </c>
      <c r="Z37" s="84" t="str">
        <f>EingabeAngabe!AC49</f>
        <v/>
      </c>
      <c r="AA37" s="84" t="str">
        <f>EingabeAngabe!AD49</f>
        <v/>
      </c>
      <c r="AB37" s="84" t="str">
        <f>EingabeAngabe!AE49</f>
        <v/>
      </c>
      <c r="AC37" s="84" t="str">
        <f>EingabeAngabe!AF49</f>
        <v/>
      </c>
      <c r="AD37" s="84" t="str">
        <f>EingabeAngabe!AG49</f>
        <v/>
      </c>
      <c r="AE37" s="84" t="str">
        <f>EingabeAngabe!AH49</f>
        <v/>
      </c>
      <c r="AF37" s="84" t="str">
        <f>EingabeAngabe!AI49</f>
        <v/>
      </c>
      <c r="AG37" s="84" t="str">
        <f>EingabeAngabe!AJ49</f>
        <v/>
      </c>
    </row>
    <row r="38" spans="1:33" ht="15.75" x14ac:dyDescent="0.25">
      <c r="A38" s="91" t="str">
        <f>EingabeAngabe!B50</f>
        <v>SY30</v>
      </c>
      <c r="B38" s="83" t="str">
        <f>IF(EingabeAngabe!C50="","",EingabeAngabe!C50)</f>
        <v/>
      </c>
      <c r="C38" s="84">
        <f>EingabeAngabe!F50</f>
        <v>1</v>
      </c>
      <c r="D38" s="84" t="str">
        <f>EingabeAngabe!G50</f>
        <v/>
      </c>
      <c r="E38" s="84" t="str">
        <f>EingabeAngabe!H50</f>
        <v/>
      </c>
      <c r="F38" s="84" t="str">
        <f>EingabeAngabe!I50</f>
        <v/>
      </c>
      <c r="G38" s="84" t="str">
        <f>EingabeAngabe!J50</f>
        <v/>
      </c>
      <c r="H38" s="84" t="str">
        <f>EingabeAngabe!K50</f>
        <v/>
      </c>
      <c r="I38" s="84" t="str">
        <f>EingabeAngabe!L50</f>
        <v/>
      </c>
      <c r="J38" s="84" t="str">
        <f>EingabeAngabe!M50</f>
        <v/>
      </c>
      <c r="K38" s="84" t="str">
        <f>EingabeAngabe!N50</f>
        <v/>
      </c>
      <c r="L38" s="84" t="str">
        <f>EingabeAngabe!O50</f>
        <v/>
      </c>
      <c r="M38" s="84" t="str">
        <f>EingabeAngabe!P50</f>
        <v/>
      </c>
      <c r="N38" s="84" t="str">
        <f>EingabeAngabe!Q50</f>
        <v/>
      </c>
      <c r="O38" s="84" t="str">
        <f>EingabeAngabe!R50</f>
        <v/>
      </c>
      <c r="P38" s="84" t="str">
        <f>EingabeAngabe!S50</f>
        <v/>
      </c>
      <c r="Q38" s="84" t="str">
        <f>EingabeAngabe!T50</f>
        <v/>
      </c>
      <c r="R38" s="84" t="str">
        <f>EingabeAngabe!U50</f>
        <v/>
      </c>
      <c r="S38" s="84" t="str">
        <f>EingabeAngabe!V50</f>
        <v/>
      </c>
      <c r="T38" s="84" t="str">
        <f>EingabeAngabe!W50</f>
        <v/>
      </c>
      <c r="U38" s="84" t="str">
        <f>EingabeAngabe!X50</f>
        <v/>
      </c>
      <c r="V38" s="84" t="str">
        <f>EingabeAngabe!Y50</f>
        <v/>
      </c>
      <c r="W38" s="84" t="str">
        <f>EingabeAngabe!Z50</f>
        <v/>
      </c>
      <c r="X38" s="84" t="str">
        <f>EingabeAngabe!AA50</f>
        <v/>
      </c>
      <c r="Y38" s="84" t="str">
        <f>EingabeAngabe!AB50</f>
        <v/>
      </c>
      <c r="Z38" s="84" t="str">
        <f>EingabeAngabe!AC50</f>
        <v/>
      </c>
      <c r="AA38" s="84" t="str">
        <f>EingabeAngabe!AD50</f>
        <v/>
      </c>
      <c r="AB38" s="84" t="str">
        <f>EingabeAngabe!AE50</f>
        <v/>
      </c>
      <c r="AC38" s="84" t="str">
        <f>EingabeAngabe!AF50</f>
        <v/>
      </c>
      <c r="AD38" s="84" t="str">
        <f>EingabeAngabe!AG50</f>
        <v/>
      </c>
      <c r="AE38" s="84" t="str">
        <f>EingabeAngabe!AH50</f>
        <v/>
      </c>
      <c r="AF38" s="84" t="str">
        <f>EingabeAngabe!AI50</f>
        <v/>
      </c>
      <c r="AG38" s="84" t="str">
        <f>EingabeAngabe!AJ50</f>
        <v/>
      </c>
    </row>
    <row r="39" spans="1:33" ht="16.5" customHeight="1" x14ac:dyDescent="0.25">
      <c r="A39" s="139">
        <f>EingabeAngabe!B51</f>
        <v>0</v>
      </c>
      <c r="B39" s="94" t="str">
        <f>EingabeAngabe!C51</f>
        <v>SPRACHLICHE QUALITÄT IN DER ZIELSPRACHE</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row>
    <row r="40" spans="1:33" ht="20.25" customHeight="1" x14ac:dyDescent="0.25">
      <c r="A40" s="82">
        <f>EingabeAngabe!B52</f>
        <v>0</v>
      </c>
      <c r="B40" s="83"/>
      <c r="C40" s="84"/>
      <c r="D40" s="84" t="str">
        <f>EingabeAngabe!G52</f>
        <v/>
      </c>
      <c r="E40" s="84" t="str">
        <f>EingabeAngabe!H52</f>
        <v/>
      </c>
      <c r="F40" s="84" t="str">
        <f>EingabeAngabe!I52</f>
        <v/>
      </c>
      <c r="G40" s="84" t="str">
        <f>EingabeAngabe!J52</f>
        <v/>
      </c>
      <c r="H40" s="84" t="str">
        <f>EingabeAngabe!K52</f>
        <v/>
      </c>
      <c r="I40" s="84" t="str">
        <f>EingabeAngabe!L52</f>
        <v/>
      </c>
      <c r="J40" s="84" t="str">
        <f>EingabeAngabe!M52</f>
        <v/>
      </c>
      <c r="K40" s="84" t="str">
        <f>EingabeAngabe!N52</f>
        <v/>
      </c>
      <c r="L40" s="84" t="str">
        <f>EingabeAngabe!O52</f>
        <v/>
      </c>
      <c r="M40" s="84" t="str">
        <f>EingabeAngabe!P52</f>
        <v/>
      </c>
      <c r="N40" s="84" t="str">
        <f>EingabeAngabe!Q52</f>
        <v/>
      </c>
      <c r="O40" s="84" t="str">
        <f>EingabeAngabe!R52</f>
        <v/>
      </c>
      <c r="P40" s="84" t="str">
        <f>EingabeAngabe!S52</f>
        <v/>
      </c>
      <c r="Q40" s="84" t="str">
        <f>EingabeAngabe!T52</f>
        <v/>
      </c>
      <c r="R40" s="84" t="str">
        <f>EingabeAngabe!U52</f>
        <v/>
      </c>
      <c r="S40" s="84" t="str">
        <f>EingabeAngabe!V52</f>
        <v/>
      </c>
      <c r="T40" s="84" t="str">
        <f>EingabeAngabe!W52</f>
        <v/>
      </c>
      <c r="U40" s="84" t="str">
        <f>EingabeAngabe!X52</f>
        <v/>
      </c>
      <c r="V40" s="84" t="str">
        <f>EingabeAngabe!Y52</f>
        <v/>
      </c>
      <c r="W40" s="84" t="str">
        <f>EingabeAngabe!Z52</f>
        <v/>
      </c>
      <c r="X40" s="84" t="str">
        <f>EingabeAngabe!AA52</f>
        <v/>
      </c>
      <c r="Y40" s="84" t="str">
        <f>EingabeAngabe!AB52</f>
        <v/>
      </c>
      <c r="Z40" s="84" t="str">
        <f>EingabeAngabe!AC52</f>
        <v/>
      </c>
      <c r="AA40" s="84" t="str">
        <f>EingabeAngabe!AD52</f>
        <v/>
      </c>
      <c r="AB40" s="84" t="str">
        <f>EingabeAngabe!AE52</f>
        <v/>
      </c>
      <c r="AC40" s="84" t="str">
        <f>EingabeAngabe!AF52</f>
        <v/>
      </c>
      <c r="AD40" s="84" t="str">
        <f>EingabeAngabe!AG52</f>
        <v/>
      </c>
      <c r="AE40" s="84" t="str">
        <f>EingabeAngabe!AH52</f>
        <v/>
      </c>
      <c r="AF40" s="84" t="str">
        <f>EingabeAngabe!AI52</f>
        <v/>
      </c>
      <c r="AG40" s="84" t="str">
        <f>EingabeAngabe!AJ52</f>
        <v/>
      </c>
    </row>
    <row r="41" spans="1:33" ht="15.75" x14ac:dyDescent="0.25">
      <c r="A41" s="83"/>
      <c r="B41" s="95" t="s">
        <v>1</v>
      </c>
      <c r="C41" s="84"/>
      <c r="D41" s="84" t="str">
        <f>EingabeAngabe!G53</f>
        <v/>
      </c>
      <c r="E41" s="84" t="str">
        <f>EingabeAngabe!H53</f>
        <v/>
      </c>
      <c r="F41" s="84" t="str">
        <f>EingabeAngabe!I53</f>
        <v/>
      </c>
      <c r="G41" s="84" t="str">
        <f>EingabeAngabe!J53</f>
        <v/>
      </c>
      <c r="H41" s="84" t="str">
        <f>EingabeAngabe!K53</f>
        <v/>
      </c>
      <c r="I41" s="84" t="str">
        <f>EingabeAngabe!L53</f>
        <v/>
      </c>
      <c r="J41" s="84" t="str">
        <f>EingabeAngabe!M53</f>
        <v/>
      </c>
      <c r="K41" s="84" t="str">
        <f>EingabeAngabe!N53</f>
        <v/>
      </c>
      <c r="L41" s="84" t="str">
        <f>EingabeAngabe!O53</f>
        <v/>
      </c>
      <c r="M41" s="84" t="str">
        <f>EingabeAngabe!P53</f>
        <v/>
      </c>
      <c r="N41" s="84" t="str">
        <f>EingabeAngabe!Q53</f>
        <v/>
      </c>
      <c r="O41" s="84" t="str">
        <f>EingabeAngabe!R53</f>
        <v/>
      </c>
      <c r="P41" s="84" t="str">
        <f>EingabeAngabe!S53</f>
        <v/>
      </c>
      <c r="Q41" s="84" t="str">
        <f>EingabeAngabe!T53</f>
        <v/>
      </c>
      <c r="R41" s="84" t="str">
        <f>EingabeAngabe!U53</f>
        <v/>
      </c>
      <c r="S41" s="84" t="str">
        <f>EingabeAngabe!V53</f>
        <v/>
      </c>
      <c r="T41" s="84" t="str">
        <f>EingabeAngabe!W53</f>
        <v/>
      </c>
      <c r="U41" s="84" t="str">
        <f>EingabeAngabe!X53</f>
        <v/>
      </c>
      <c r="V41" s="84" t="str">
        <f>EingabeAngabe!Y53</f>
        <v/>
      </c>
      <c r="W41" s="84" t="str">
        <f>EingabeAngabe!Z53</f>
        <v/>
      </c>
      <c r="X41" s="84" t="str">
        <f>EingabeAngabe!AA53</f>
        <v/>
      </c>
      <c r="Y41" s="84" t="str">
        <f>EingabeAngabe!AB53</f>
        <v/>
      </c>
      <c r="Z41" s="84" t="str">
        <f>EingabeAngabe!AC53</f>
        <v/>
      </c>
      <c r="AA41" s="84" t="str">
        <f>EingabeAngabe!AD53</f>
        <v/>
      </c>
      <c r="AB41" s="84" t="str">
        <f>EingabeAngabe!AE53</f>
        <v/>
      </c>
      <c r="AC41" s="84" t="str">
        <f>EingabeAngabe!AF53</f>
        <v/>
      </c>
      <c r="AD41" s="84" t="str">
        <f>EingabeAngabe!AG53</f>
        <v/>
      </c>
      <c r="AE41" s="84" t="str">
        <f>EingabeAngabe!AH53</f>
        <v/>
      </c>
      <c r="AF41" s="84" t="str">
        <f>EingabeAngabe!AI53</f>
        <v/>
      </c>
      <c r="AG41" s="84" t="str">
        <f>EingabeAngabe!AJ53</f>
        <v/>
      </c>
    </row>
    <row r="42" spans="1:33" ht="18.75" customHeight="1" x14ac:dyDescent="0.25">
      <c r="A42" s="214">
        <f>EingabeAngabe!B54</f>
        <v>0</v>
      </c>
      <c r="B42" s="215"/>
      <c r="C42" s="81">
        <f>EingabeAngabe!F54</f>
        <v>24</v>
      </c>
      <c r="D42" s="81" t="str">
        <f>EingabeAngabe!G54</f>
        <v/>
      </c>
      <c r="E42" s="81" t="str">
        <f>EingabeAngabe!H54</f>
        <v/>
      </c>
      <c r="F42" s="81" t="str">
        <f>EingabeAngabe!I54</f>
        <v/>
      </c>
      <c r="G42" s="81" t="str">
        <f>EingabeAngabe!J54</f>
        <v/>
      </c>
      <c r="H42" s="81" t="str">
        <f>EingabeAngabe!K54</f>
        <v/>
      </c>
      <c r="I42" s="81" t="str">
        <f>EingabeAngabe!L54</f>
        <v/>
      </c>
      <c r="J42" s="81" t="str">
        <f>EingabeAngabe!M54</f>
        <v/>
      </c>
      <c r="K42" s="81" t="str">
        <f>EingabeAngabe!N54</f>
        <v/>
      </c>
      <c r="L42" s="81" t="str">
        <f>EingabeAngabe!O54</f>
        <v/>
      </c>
      <c r="M42" s="81" t="str">
        <f>EingabeAngabe!P54</f>
        <v/>
      </c>
      <c r="N42" s="81" t="str">
        <f>EingabeAngabe!Q54</f>
        <v/>
      </c>
      <c r="O42" s="81" t="str">
        <f>EingabeAngabe!R54</f>
        <v/>
      </c>
      <c r="P42" s="81" t="str">
        <f>EingabeAngabe!S54</f>
        <v/>
      </c>
      <c r="Q42" s="81" t="str">
        <f>EingabeAngabe!T54</f>
        <v/>
      </c>
      <c r="R42" s="81" t="str">
        <f>EingabeAngabe!U54</f>
        <v/>
      </c>
      <c r="S42" s="81" t="str">
        <f>EingabeAngabe!V54</f>
        <v/>
      </c>
      <c r="T42" s="81" t="str">
        <f>EingabeAngabe!W54</f>
        <v/>
      </c>
      <c r="U42" s="81" t="str">
        <f>EingabeAngabe!X54</f>
        <v/>
      </c>
      <c r="V42" s="81" t="str">
        <f>EingabeAngabe!Y54</f>
        <v/>
      </c>
      <c r="W42" s="81" t="str">
        <f>EingabeAngabe!Z54</f>
        <v/>
      </c>
      <c r="X42" s="81" t="str">
        <f>EingabeAngabe!AA54</f>
        <v/>
      </c>
      <c r="Y42" s="81" t="str">
        <f>EingabeAngabe!AB54</f>
        <v/>
      </c>
      <c r="Z42" s="81" t="str">
        <f>EingabeAngabe!AC54</f>
        <v/>
      </c>
      <c r="AA42" s="81" t="str">
        <f>EingabeAngabe!AD54</f>
        <v/>
      </c>
      <c r="AB42" s="81" t="str">
        <f>EingabeAngabe!AE54</f>
        <v/>
      </c>
      <c r="AC42" s="81" t="str">
        <f>EingabeAngabe!AF54</f>
        <v/>
      </c>
      <c r="AD42" s="81" t="str">
        <f>EingabeAngabe!AG54</f>
        <v/>
      </c>
      <c r="AE42" s="81" t="str">
        <f>EingabeAngabe!AH54</f>
        <v/>
      </c>
      <c r="AF42" s="81" t="str">
        <f>EingabeAngabe!AI54</f>
        <v/>
      </c>
      <c r="AG42" s="81" t="str">
        <f>EingabeAngabe!AJ54</f>
        <v/>
      </c>
    </row>
    <row r="43" spans="1:33" ht="15.75" x14ac:dyDescent="0.25">
      <c r="A43" s="82" t="str">
        <f>EingabeAngabe!B55</f>
        <v>IT1</v>
      </c>
      <c r="B43" s="83" t="str">
        <f>IF(EingabeAngabe!C55="","",EingabeAngabe!C55)</f>
        <v/>
      </c>
      <c r="C43" s="84">
        <f>EingabeAngabe!F55</f>
        <v>0</v>
      </c>
      <c r="D43" s="84" t="str">
        <f>EingabeAngabe!G55</f>
        <v/>
      </c>
      <c r="E43" s="84" t="str">
        <f>EingabeAngabe!H55</f>
        <v/>
      </c>
      <c r="F43" s="84" t="str">
        <f>EingabeAngabe!I55</f>
        <v/>
      </c>
      <c r="G43" s="84" t="str">
        <f>EingabeAngabe!J55</f>
        <v/>
      </c>
      <c r="H43" s="84" t="str">
        <f>EingabeAngabe!K55</f>
        <v/>
      </c>
      <c r="I43" s="84" t="str">
        <f>EingabeAngabe!L55</f>
        <v/>
      </c>
      <c r="J43" s="84" t="str">
        <f>EingabeAngabe!M55</f>
        <v/>
      </c>
      <c r="K43" s="84" t="str">
        <f>EingabeAngabe!N55</f>
        <v/>
      </c>
      <c r="L43" s="84" t="str">
        <f>EingabeAngabe!O55</f>
        <v/>
      </c>
      <c r="M43" s="84" t="str">
        <f>EingabeAngabe!P55</f>
        <v/>
      </c>
      <c r="N43" s="84" t="str">
        <f>EingabeAngabe!Q55</f>
        <v/>
      </c>
      <c r="O43" s="84" t="str">
        <f>EingabeAngabe!R55</f>
        <v/>
      </c>
      <c r="P43" s="84" t="str">
        <f>EingabeAngabe!S55</f>
        <v/>
      </c>
      <c r="Q43" s="84" t="str">
        <f>EingabeAngabe!T55</f>
        <v/>
      </c>
      <c r="R43" s="84" t="str">
        <f>EingabeAngabe!U55</f>
        <v/>
      </c>
      <c r="S43" s="84" t="str">
        <f>EingabeAngabe!V55</f>
        <v/>
      </c>
      <c r="T43" s="84" t="str">
        <f>EingabeAngabe!W55</f>
        <v/>
      </c>
      <c r="U43" s="84" t="str">
        <f>EingabeAngabe!X55</f>
        <v/>
      </c>
      <c r="V43" s="84" t="str">
        <f>EingabeAngabe!Y55</f>
        <v/>
      </c>
      <c r="W43" s="84" t="str">
        <f>EingabeAngabe!Z55</f>
        <v/>
      </c>
      <c r="X43" s="84" t="str">
        <f>EingabeAngabe!AA55</f>
        <v/>
      </c>
      <c r="Y43" s="84" t="str">
        <f>EingabeAngabe!AB55</f>
        <v/>
      </c>
      <c r="Z43" s="84" t="str">
        <f>EingabeAngabe!AC55</f>
        <v/>
      </c>
      <c r="AA43" s="84" t="str">
        <f>EingabeAngabe!AD55</f>
        <v/>
      </c>
      <c r="AB43" s="84" t="str">
        <f>EingabeAngabe!AE55</f>
        <v/>
      </c>
      <c r="AC43" s="84" t="str">
        <f>EingabeAngabe!AF55</f>
        <v/>
      </c>
      <c r="AD43" s="84" t="str">
        <f>EingabeAngabe!AG55</f>
        <v/>
      </c>
      <c r="AE43" s="84" t="str">
        <f>EingabeAngabe!AH55</f>
        <v/>
      </c>
      <c r="AF43" s="84" t="str">
        <f>EingabeAngabe!AI55</f>
        <v/>
      </c>
      <c r="AG43" s="84" t="str">
        <f>EingabeAngabe!AJ55</f>
        <v/>
      </c>
    </row>
    <row r="44" spans="1:33" ht="15.75" x14ac:dyDescent="0.25">
      <c r="A44" s="82" t="str">
        <f>EingabeAngabe!B56</f>
        <v>IT2</v>
      </c>
      <c r="B44" s="83" t="str">
        <f>IF(EingabeAngabe!C56="","",EingabeAngabe!C56)</f>
        <v/>
      </c>
      <c r="C44" s="84">
        <f>EingabeAngabe!F56</f>
        <v>0</v>
      </c>
      <c r="D44" s="84" t="str">
        <f>EingabeAngabe!G56</f>
        <v/>
      </c>
      <c r="E44" s="84" t="str">
        <f>EingabeAngabe!H56</f>
        <v/>
      </c>
      <c r="F44" s="84" t="str">
        <f>EingabeAngabe!I56</f>
        <v/>
      </c>
      <c r="G44" s="84" t="str">
        <f>EingabeAngabe!J56</f>
        <v/>
      </c>
      <c r="H44" s="84" t="str">
        <f>EingabeAngabe!K56</f>
        <v/>
      </c>
      <c r="I44" s="84" t="str">
        <f>EingabeAngabe!L56</f>
        <v/>
      </c>
      <c r="J44" s="84" t="str">
        <f>EingabeAngabe!M56</f>
        <v/>
      </c>
      <c r="K44" s="84" t="str">
        <f>EingabeAngabe!N56</f>
        <v/>
      </c>
      <c r="L44" s="84" t="str">
        <f>EingabeAngabe!O56</f>
        <v/>
      </c>
      <c r="M44" s="84" t="str">
        <f>EingabeAngabe!P56</f>
        <v/>
      </c>
      <c r="N44" s="84" t="str">
        <f>EingabeAngabe!Q56</f>
        <v/>
      </c>
      <c r="O44" s="84" t="str">
        <f>EingabeAngabe!R56</f>
        <v/>
      </c>
      <c r="P44" s="84" t="str">
        <f>EingabeAngabe!S56</f>
        <v/>
      </c>
      <c r="Q44" s="84" t="str">
        <f>EingabeAngabe!T56</f>
        <v/>
      </c>
      <c r="R44" s="84" t="str">
        <f>EingabeAngabe!U56</f>
        <v/>
      </c>
      <c r="S44" s="84" t="str">
        <f>EingabeAngabe!V56</f>
        <v/>
      </c>
      <c r="T44" s="84" t="str">
        <f>EingabeAngabe!W56</f>
        <v/>
      </c>
      <c r="U44" s="84" t="str">
        <f>EingabeAngabe!X56</f>
        <v/>
      </c>
      <c r="V44" s="84" t="str">
        <f>EingabeAngabe!Y56</f>
        <v/>
      </c>
      <c r="W44" s="84" t="str">
        <f>EingabeAngabe!Z56</f>
        <v/>
      </c>
      <c r="X44" s="84" t="str">
        <f>EingabeAngabe!AA56</f>
        <v/>
      </c>
      <c r="Y44" s="84" t="str">
        <f>EingabeAngabe!AB56</f>
        <v/>
      </c>
      <c r="Z44" s="84" t="str">
        <f>EingabeAngabe!AC56</f>
        <v/>
      </c>
      <c r="AA44" s="84" t="str">
        <f>EingabeAngabe!AD56</f>
        <v/>
      </c>
      <c r="AB44" s="84" t="str">
        <f>EingabeAngabe!AE56</f>
        <v/>
      </c>
      <c r="AC44" s="84" t="str">
        <f>EingabeAngabe!AF56</f>
        <v/>
      </c>
      <c r="AD44" s="84" t="str">
        <f>EingabeAngabe!AG56</f>
        <v/>
      </c>
      <c r="AE44" s="84" t="str">
        <f>EingabeAngabe!AH56</f>
        <v/>
      </c>
      <c r="AF44" s="84" t="str">
        <f>EingabeAngabe!AI56</f>
        <v/>
      </c>
      <c r="AG44" s="84" t="str">
        <f>EingabeAngabe!AJ56</f>
        <v/>
      </c>
    </row>
    <row r="45" spans="1:33" ht="15.75" x14ac:dyDescent="0.25">
      <c r="A45" s="82" t="str">
        <f>EingabeAngabe!B57</f>
        <v>IT3</v>
      </c>
      <c r="B45" s="83" t="str">
        <f>IF(EingabeAngabe!C57="","",EingabeAngabe!C57)</f>
        <v/>
      </c>
      <c r="C45" s="84">
        <f>EingabeAngabe!F57</f>
        <v>0</v>
      </c>
      <c r="D45" s="84" t="str">
        <f>EingabeAngabe!G57</f>
        <v/>
      </c>
      <c r="E45" s="84" t="str">
        <f>EingabeAngabe!H57</f>
        <v/>
      </c>
      <c r="F45" s="84" t="str">
        <f>EingabeAngabe!I57</f>
        <v/>
      </c>
      <c r="G45" s="84" t="str">
        <f>EingabeAngabe!J57</f>
        <v/>
      </c>
      <c r="H45" s="84" t="str">
        <f>EingabeAngabe!K57</f>
        <v/>
      </c>
      <c r="I45" s="84" t="str">
        <f>EingabeAngabe!L57</f>
        <v/>
      </c>
      <c r="J45" s="84" t="str">
        <f>EingabeAngabe!M57</f>
        <v/>
      </c>
      <c r="K45" s="84" t="str">
        <f>EingabeAngabe!N57</f>
        <v/>
      </c>
      <c r="L45" s="84" t="str">
        <f>EingabeAngabe!O57</f>
        <v/>
      </c>
      <c r="M45" s="84" t="str">
        <f>EingabeAngabe!P57</f>
        <v/>
      </c>
      <c r="N45" s="84" t="str">
        <f>EingabeAngabe!Q57</f>
        <v/>
      </c>
      <c r="O45" s="84" t="str">
        <f>EingabeAngabe!R57</f>
        <v/>
      </c>
      <c r="P45" s="84" t="str">
        <f>EingabeAngabe!S57</f>
        <v/>
      </c>
      <c r="Q45" s="84" t="str">
        <f>EingabeAngabe!T57</f>
        <v/>
      </c>
      <c r="R45" s="84" t="str">
        <f>EingabeAngabe!U57</f>
        <v/>
      </c>
      <c r="S45" s="84" t="str">
        <f>EingabeAngabe!V57</f>
        <v/>
      </c>
      <c r="T45" s="84" t="str">
        <f>EingabeAngabe!W57</f>
        <v/>
      </c>
      <c r="U45" s="84" t="str">
        <f>EingabeAngabe!X57</f>
        <v/>
      </c>
      <c r="V45" s="84" t="str">
        <f>EingabeAngabe!Y57</f>
        <v/>
      </c>
      <c r="W45" s="84" t="str">
        <f>EingabeAngabe!Z57</f>
        <v/>
      </c>
      <c r="X45" s="84" t="str">
        <f>EingabeAngabe!AA57</f>
        <v/>
      </c>
      <c r="Y45" s="84" t="str">
        <f>EingabeAngabe!AB57</f>
        <v/>
      </c>
      <c r="Z45" s="84" t="str">
        <f>EingabeAngabe!AC57</f>
        <v/>
      </c>
      <c r="AA45" s="84" t="str">
        <f>EingabeAngabe!AD57</f>
        <v/>
      </c>
      <c r="AB45" s="84" t="str">
        <f>EingabeAngabe!AE57</f>
        <v/>
      </c>
      <c r="AC45" s="84" t="str">
        <f>EingabeAngabe!AF57</f>
        <v/>
      </c>
      <c r="AD45" s="84" t="str">
        <f>EingabeAngabe!AG57</f>
        <v/>
      </c>
      <c r="AE45" s="84" t="str">
        <f>EingabeAngabe!AH57</f>
        <v/>
      </c>
      <c r="AF45" s="84" t="str">
        <f>EingabeAngabe!AI57</f>
        <v/>
      </c>
      <c r="AG45" s="84" t="str">
        <f>EingabeAngabe!AJ57</f>
        <v/>
      </c>
    </row>
    <row r="46" spans="1:33" ht="15.75" x14ac:dyDescent="0.25">
      <c r="A46" s="82" t="str">
        <f>EingabeAngabe!B58</f>
        <v>IT4</v>
      </c>
      <c r="B46" s="83" t="str">
        <f>IF(EingabeAngabe!C58="","",EingabeAngabe!C58)</f>
        <v/>
      </c>
      <c r="C46" s="84">
        <f>EingabeAngabe!F58</f>
        <v>0</v>
      </c>
      <c r="D46" s="84" t="str">
        <f>EingabeAngabe!G58</f>
        <v/>
      </c>
      <c r="E46" s="84" t="str">
        <f>EingabeAngabe!H58</f>
        <v/>
      </c>
      <c r="F46" s="84" t="str">
        <f>EingabeAngabe!I58</f>
        <v/>
      </c>
      <c r="G46" s="84" t="str">
        <f>EingabeAngabe!J58</f>
        <v/>
      </c>
      <c r="H46" s="84" t="str">
        <f>EingabeAngabe!K58</f>
        <v/>
      </c>
      <c r="I46" s="84" t="str">
        <f>EingabeAngabe!L58</f>
        <v/>
      </c>
      <c r="J46" s="84" t="str">
        <f>EingabeAngabe!M58</f>
        <v/>
      </c>
      <c r="K46" s="84" t="str">
        <f>EingabeAngabe!N58</f>
        <v/>
      </c>
      <c r="L46" s="84" t="str">
        <f>EingabeAngabe!O58</f>
        <v/>
      </c>
      <c r="M46" s="84" t="str">
        <f>EingabeAngabe!P58</f>
        <v/>
      </c>
      <c r="N46" s="84" t="str">
        <f>EingabeAngabe!Q58</f>
        <v/>
      </c>
      <c r="O46" s="84" t="str">
        <f>EingabeAngabe!R58</f>
        <v/>
      </c>
      <c r="P46" s="84" t="str">
        <f>EingabeAngabe!S58</f>
        <v/>
      </c>
      <c r="Q46" s="84" t="str">
        <f>EingabeAngabe!T58</f>
        <v/>
      </c>
      <c r="R46" s="84" t="str">
        <f>EingabeAngabe!U58</f>
        <v/>
      </c>
      <c r="S46" s="84" t="str">
        <f>EingabeAngabe!V58</f>
        <v/>
      </c>
      <c r="T46" s="84" t="str">
        <f>EingabeAngabe!W58</f>
        <v/>
      </c>
      <c r="U46" s="84" t="str">
        <f>EingabeAngabe!X58</f>
        <v/>
      </c>
      <c r="V46" s="84" t="str">
        <f>EingabeAngabe!Y58</f>
        <v/>
      </c>
      <c r="W46" s="84" t="str">
        <f>EingabeAngabe!Z58</f>
        <v/>
      </c>
      <c r="X46" s="84" t="str">
        <f>EingabeAngabe!AA58</f>
        <v/>
      </c>
      <c r="Y46" s="84" t="str">
        <f>EingabeAngabe!AB58</f>
        <v/>
      </c>
      <c r="Z46" s="84" t="str">
        <f>EingabeAngabe!AC58</f>
        <v/>
      </c>
      <c r="AA46" s="84" t="str">
        <f>EingabeAngabe!AD58</f>
        <v/>
      </c>
      <c r="AB46" s="84" t="str">
        <f>EingabeAngabe!AE58</f>
        <v/>
      </c>
      <c r="AC46" s="84" t="str">
        <f>EingabeAngabe!AF58</f>
        <v/>
      </c>
      <c r="AD46" s="84" t="str">
        <f>EingabeAngabe!AG58</f>
        <v/>
      </c>
      <c r="AE46" s="84" t="str">
        <f>EingabeAngabe!AH58</f>
        <v/>
      </c>
      <c r="AF46" s="84" t="str">
        <f>EingabeAngabe!AI58</f>
        <v/>
      </c>
      <c r="AG46" s="84" t="str">
        <f>EingabeAngabe!AJ58</f>
        <v/>
      </c>
    </row>
    <row r="47" spans="1:33" ht="15.75" x14ac:dyDescent="0.25">
      <c r="A47" s="82" t="str">
        <f>EingabeAngabe!B59</f>
        <v>IT5</v>
      </c>
      <c r="B47" s="83" t="str">
        <f>IF(EingabeAngabe!C59="","",EingabeAngabe!C59)</f>
        <v/>
      </c>
      <c r="C47" s="84">
        <f>EingabeAngabe!F59</f>
        <v>0</v>
      </c>
      <c r="D47" s="84" t="str">
        <f>EingabeAngabe!G59</f>
        <v/>
      </c>
      <c r="E47" s="84" t="str">
        <f>EingabeAngabe!H59</f>
        <v/>
      </c>
      <c r="F47" s="84" t="str">
        <f>EingabeAngabe!I59</f>
        <v/>
      </c>
      <c r="G47" s="84" t="str">
        <f>EingabeAngabe!J59</f>
        <v/>
      </c>
      <c r="H47" s="84" t="str">
        <f>EingabeAngabe!K59</f>
        <v/>
      </c>
      <c r="I47" s="84" t="str">
        <f>EingabeAngabe!L59</f>
        <v/>
      </c>
      <c r="J47" s="84" t="str">
        <f>EingabeAngabe!M59</f>
        <v/>
      </c>
      <c r="K47" s="84" t="str">
        <f>EingabeAngabe!N59</f>
        <v/>
      </c>
      <c r="L47" s="84" t="str">
        <f>EingabeAngabe!O59</f>
        <v/>
      </c>
      <c r="M47" s="84" t="str">
        <f>EingabeAngabe!P59</f>
        <v/>
      </c>
      <c r="N47" s="84" t="str">
        <f>EingabeAngabe!Q59</f>
        <v/>
      </c>
      <c r="O47" s="84" t="str">
        <f>EingabeAngabe!R59</f>
        <v/>
      </c>
      <c r="P47" s="84" t="str">
        <f>EingabeAngabe!S59</f>
        <v/>
      </c>
      <c r="Q47" s="84" t="str">
        <f>EingabeAngabe!T59</f>
        <v/>
      </c>
      <c r="R47" s="84" t="str">
        <f>EingabeAngabe!U59</f>
        <v/>
      </c>
      <c r="S47" s="84" t="str">
        <f>EingabeAngabe!V59</f>
        <v/>
      </c>
      <c r="T47" s="84" t="str">
        <f>EingabeAngabe!W59</f>
        <v/>
      </c>
      <c r="U47" s="84" t="str">
        <f>EingabeAngabe!X59</f>
        <v/>
      </c>
      <c r="V47" s="84" t="str">
        <f>EingabeAngabe!Y59</f>
        <v/>
      </c>
      <c r="W47" s="84" t="str">
        <f>EingabeAngabe!Z59</f>
        <v/>
      </c>
      <c r="X47" s="84" t="str">
        <f>EingabeAngabe!AA59</f>
        <v/>
      </c>
      <c r="Y47" s="84" t="str">
        <f>EingabeAngabe!AB59</f>
        <v/>
      </c>
      <c r="Z47" s="84" t="str">
        <f>EingabeAngabe!AC59</f>
        <v/>
      </c>
      <c r="AA47" s="84" t="str">
        <f>EingabeAngabe!AD59</f>
        <v/>
      </c>
      <c r="AB47" s="84" t="str">
        <f>EingabeAngabe!AE59</f>
        <v/>
      </c>
      <c r="AC47" s="84" t="str">
        <f>EingabeAngabe!AF59</f>
        <v/>
      </c>
      <c r="AD47" s="84" t="str">
        <f>EingabeAngabe!AG59</f>
        <v/>
      </c>
      <c r="AE47" s="84" t="str">
        <f>EingabeAngabe!AH59</f>
        <v/>
      </c>
      <c r="AF47" s="84" t="str">
        <f>EingabeAngabe!AI59</f>
        <v/>
      </c>
      <c r="AG47" s="84" t="str">
        <f>EingabeAngabe!AJ59</f>
        <v/>
      </c>
    </row>
    <row r="48" spans="1:33" ht="15.75" x14ac:dyDescent="0.25">
      <c r="A48" s="82" t="str">
        <f>EingabeAngabe!B60</f>
        <v>IT6</v>
      </c>
      <c r="B48" s="83" t="str">
        <f>IF(EingabeAngabe!C60="","",EingabeAngabe!C60)</f>
        <v/>
      </c>
      <c r="C48" s="84">
        <f>EingabeAngabe!F60</f>
        <v>0</v>
      </c>
      <c r="D48" s="84" t="str">
        <f>EingabeAngabe!G60</f>
        <v/>
      </c>
      <c r="E48" s="84" t="str">
        <f>EingabeAngabe!H60</f>
        <v/>
      </c>
      <c r="F48" s="84" t="str">
        <f>EingabeAngabe!I60</f>
        <v/>
      </c>
      <c r="G48" s="84" t="str">
        <f>EingabeAngabe!J60</f>
        <v/>
      </c>
      <c r="H48" s="84" t="str">
        <f>EingabeAngabe!K60</f>
        <v/>
      </c>
      <c r="I48" s="84" t="str">
        <f>EingabeAngabe!L60</f>
        <v/>
      </c>
      <c r="J48" s="84" t="str">
        <f>EingabeAngabe!M60</f>
        <v/>
      </c>
      <c r="K48" s="84" t="str">
        <f>EingabeAngabe!N60</f>
        <v/>
      </c>
      <c r="L48" s="84" t="str">
        <f>EingabeAngabe!O60</f>
        <v/>
      </c>
      <c r="M48" s="84" t="str">
        <f>EingabeAngabe!P60</f>
        <v/>
      </c>
      <c r="N48" s="84" t="str">
        <f>EingabeAngabe!Q60</f>
        <v/>
      </c>
      <c r="O48" s="84" t="str">
        <f>EingabeAngabe!R60</f>
        <v/>
      </c>
      <c r="P48" s="84" t="str">
        <f>EingabeAngabe!S60</f>
        <v/>
      </c>
      <c r="Q48" s="84" t="str">
        <f>EingabeAngabe!T60</f>
        <v/>
      </c>
      <c r="R48" s="84" t="str">
        <f>EingabeAngabe!U60</f>
        <v/>
      </c>
      <c r="S48" s="84" t="str">
        <f>EingabeAngabe!V60</f>
        <v/>
      </c>
      <c r="T48" s="84" t="str">
        <f>EingabeAngabe!W60</f>
        <v/>
      </c>
      <c r="U48" s="84" t="str">
        <f>EingabeAngabe!X60</f>
        <v/>
      </c>
      <c r="V48" s="84" t="str">
        <f>EingabeAngabe!Y60</f>
        <v/>
      </c>
      <c r="W48" s="84" t="str">
        <f>EingabeAngabe!Z60</f>
        <v/>
      </c>
      <c r="X48" s="84" t="str">
        <f>EingabeAngabe!AA60</f>
        <v/>
      </c>
      <c r="Y48" s="84" t="str">
        <f>EingabeAngabe!AB60</f>
        <v/>
      </c>
      <c r="Z48" s="84" t="str">
        <f>EingabeAngabe!AC60</f>
        <v/>
      </c>
      <c r="AA48" s="84" t="str">
        <f>EingabeAngabe!AD60</f>
        <v/>
      </c>
      <c r="AB48" s="84" t="str">
        <f>EingabeAngabe!AE60</f>
        <v/>
      </c>
      <c r="AC48" s="84" t="str">
        <f>EingabeAngabe!AF60</f>
        <v/>
      </c>
      <c r="AD48" s="84" t="str">
        <f>EingabeAngabe!AG60</f>
        <v/>
      </c>
      <c r="AE48" s="84" t="str">
        <f>EingabeAngabe!AH60</f>
        <v/>
      </c>
      <c r="AF48" s="84" t="str">
        <f>EingabeAngabe!AI60</f>
        <v/>
      </c>
      <c r="AG48" s="84" t="str">
        <f>EingabeAngabe!AJ60</f>
        <v/>
      </c>
    </row>
    <row r="49" spans="1:33" ht="15.75" x14ac:dyDescent="0.25">
      <c r="A49" s="82" t="str">
        <f>EingabeAngabe!B61</f>
        <v>IT7</v>
      </c>
      <c r="B49" s="83" t="str">
        <f>IF(EingabeAngabe!C61="","",EingabeAngabe!C61)</f>
        <v/>
      </c>
      <c r="C49" s="84">
        <f>EingabeAngabe!F61</f>
        <v>0</v>
      </c>
      <c r="D49" s="84" t="str">
        <f>EingabeAngabe!G61</f>
        <v/>
      </c>
      <c r="E49" s="84" t="str">
        <f>EingabeAngabe!H61</f>
        <v/>
      </c>
      <c r="F49" s="84" t="str">
        <f>EingabeAngabe!I61</f>
        <v/>
      </c>
      <c r="G49" s="84" t="str">
        <f>EingabeAngabe!J61</f>
        <v/>
      </c>
      <c r="H49" s="84" t="str">
        <f>EingabeAngabe!K61</f>
        <v/>
      </c>
      <c r="I49" s="84" t="str">
        <f>EingabeAngabe!L61</f>
        <v/>
      </c>
      <c r="J49" s="84" t="str">
        <f>EingabeAngabe!M61</f>
        <v/>
      </c>
      <c r="K49" s="84" t="str">
        <f>EingabeAngabe!N61</f>
        <v/>
      </c>
      <c r="L49" s="84" t="str">
        <f>EingabeAngabe!O61</f>
        <v/>
      </c>
      <c r="M49" s="84" t="str">
        <f>EingabeAngabe!P61</f>
        <v/>
      </c>
      <c r="N49" s="84" t="str">
        <f>EingabeAngabe!Q61</f>
        <v/>
      </c>
      <c r="O49" s="84" t="str">
        <f>EingabeAngabe!R61</f>
        <v/>
      </c>
      <c r="P49" s="84" t="str">
        <f>EingabeAngabe!S61</f>
        <v/>
      </c>
      <c r="Q49" s="84" t="str">
        <f>EingabeAngabe!T61</f>
        <v/>
      </c>
      <c r="R49" s="84" t="str">
        <f>EingabeAngabe!U61</f>
        <v/>
      </c>
      <c r="S49" s="84" t="str">
        <f>EingabeAngabe!V61</f>
        <v/>
      </c>
      <c r="T49" s="84" t="str">
        <f>EingabeAngabe!W61</f>
        <v/>
      </c>
      <c r="U49" s="84" t="str">
        <f>EingabeAngabe!X61</f>
        <v/>
      </c>
      <c r="V49" s="84" t="str">
        <f>EingabeAngabe!Y61</f>
        <v/>
      </c>
      <c r="W49" s="84" t="str">
        <f>EingabeAngabe!Z61</f>
        <v/>
      </c>
      <c r="X49" s="84" t="str">
        <f>EingabeAngabe!AA61</f>
        <v/>
      </c>
      <c r="Y49" s="84" t="str">
        <f>EingabeAngabe!AB61</f>
        <v/>
      </c>
      <c r="Z49" s="84" t="str">
        <f>EingabeAngabe!AC61</f>
        <v/>
      </c>
      <c r="AA49" s="84" t="str">
        <f>EingabeAngabe!AD61</f>
        <v/>
      </c>
      <c r="AB49" s="84" t="str">
        <f>EingabeAngabe!AE61</f>
        <v/>
      </c>
      <c r="AC49" s="84" t="str">
        <f>EingabeAngabe!AF61</f>
        <v/>
      </c>
      <c r="AD49" s="84" t="str">
        <f>EingabeAngabe!AG61</f>
        <v/>
      </c>
      <c r="AE49" s="84" t="str">
        <f>EingabeAngabe!AH61</f>
        <v/>
      </c>
      <c r="AF49" s="84" t="str">
        <f>EingabeAngabe!AI61</f>
        <v/>
      </c>
      <c r="AG49" s="84" t="str">
        <f>EingabeAngabe!AJ61</f>
        <v/>
      </c>
    </row>
    <row r="50" spans="1:33" ht="15.75" x14ac:dyDescent="0.25">
      <c r="A50" s="82" t="str">
        <f>EingabeAngabe!B62</f>
        <v>IT8</v>
      </c>
      <c r="B50" s="83" t="str">
        <f>IF(EingabeAngabe!C62="","",EingabeAngabe!C62)</f>
        <v/>
      </c>
      <c r="C50" s="84">
        <f>EingabeAngabe!F62</f>
        <v>0</v>
      </c>
      <c r="D50" s="84" t="str">
        <f>EingabeAngabe!G62</f>
        <v/>
      </c>
      <c r="E50" s="84" t="str">
        <f>EingabeAngabe!H62</f>
        <v/>
      </c>
      <c r="F50" s="84" t="str">
        <f>EingabeAngabe!I62</f>
        <v/>
      </c>
      <c r="G50" s="84" t="str">
        <f>EingabeAngabe!J62</f>
        <v/>
      </c>
      <c r="H50" s="84" t="str">
        <f>EingabeAngabe!K62</f>
        <v/>
      </c>
      <c r="I50" s="84" t="str">
        <f>EingabeAngabe!L62</f>
        <v/>
      </c>
      <c r="J50" s="84" t="str">
        <f>EingabeAngabe!M62</f>
        <v/>
      </c>
      <c r="K50" s="84" t="str">
        <f>EingabeAngabe!N62</f>
        <v/>
      </c>
      <c r="L50" s="84" t="str">
        <f>EingabeAngabe!O62</f>
        <v/>
      </c>
      <c r="M50" s="84" t="str">
        <f>EingabeAngabe!P62</f>
        <v/>
      </c>
      <c r="N50" s="84" t="str">
        <f>EingabeAngabe!Q62</f>
        <v/>
      </c>
      <c r="O50" s="84" t="str">
        <f>EingabeAngabe!R62</f>
        <v/>
      </c>
      <c r="P50" s="84" t="str">
        <f>EingabeAngabe!S62</f>
        <v/>
      </c>
      <c r="Q50" s="84" t="str">
        <f>EingabeAngabe!T62</f>
        <v/>
      </c>
      <c r="R50" s="84" t="str">
        <f>EingabeAngabe!U62</f>
        <v/>
      </c>
      <c r="S50" s="84" t="str">
        <f>EingabeAngabe!V62</f>
        <v/>
      </c>
      <c r="T50" s="84" t="str">
        <f>EingabeAngabe!W62</f>
        <v/>
      </c>
      <c r="U50" s="84" t="str">
        <f>EingabeAngabe!X62</f>
        <v/>
      </c>
      <c r="V50" s="84" t="str">
        <f>EingabeAngabe!Y62</f>
        <v/>
      </c>
      <c r="W50" s="84" t="str">
        <f>EingabeAngabe!Z62</f>
        <v/>
      </c>
      <c r="X50" s="84" t="str">
        <f>EingabeAngabe!AA62</f>
        <v/>
      </c>
      <c r="Y50" s="84" t="str">
        <f>EingabeAngabe!AB62</f>
        <v/>
      </c>
      <c r="Z50" s="84" t="str">
        <f>EingabeAngabe!AC62</f>
        <v/>
      </c>
      <c r="AA50" s="84" t="str">
        <f>EingabeAngabe!AD62</f>
        <v/>
      </c>
      <c r="AB50" s="84" t="str">
        <f>EingabeAngabe!AE62</f>
        <v/>
      </c>
      <c r="AC50" s="84" t="str">
        <f>EingabeAngabe!AF62</f>
        <v/>
      </c>
      <c r="AD50" s="84" t="str">
        <f>EingabeAngabe!AG62</f>
        <v/>
      </c>
      <c r="AE50" s="84" t="str">
        <f>EingabeAngabe!AH62</f>
        <v/>
      </c>
      <c r="AF50" s="84" t="str">
        <f>EingabeAngabe!AI62</f>
        <v/>
      </c>
      <c r="AG50" s="84" t="str">
        <f>EingabeAngabe!AJ62</f>
        <v/>
      </c>
    </row>
    <row r="51" spans="1:33" ht="15.75" x14ac:dyDescent="0.25">
      <c r="A51" s="82" t="str">
        <f>EingabeAngabe!B63</f>
        <v>IT9</v>
      </c>
      <c r="B51" s="83" t="str">
        <f>IF(EingabeAngabe!C63="","",EingabeAngabe!C63)</f>
        <v/>
      </c>
      <c r="C51" s="84">
        <f>EingabeAngabe!F63</f>
        <v>0</v>
      </c>
      <c r="D51" s="84" t="str">
        <f>EingabeAngabe!G63</f>
        <v/>
      </c>
      <c r="E51" s="84" t="str">
        <f>EingabeAngabe!H63</f>
        <v/>
      </c>
      <c r="F51" s="84" t="str">
        <f>EingabeAngabe!I63</f>
        <v/>
      </c>
      <c r="G51" s="84" t="str">
        <f>EingabeAngabe!J63</f>
        <v/>
      </c>
      <c r="H51" s="84" t="str">
        <f>EingabeAngabe!K63</f>
        <v/>
      </c>
      <c r="I51" s="84" t="str">
        <f>EingabeAngabe!L63</f>
        <v/>
      </c>
      <c r="J51" s="84" t="str">
        <f>EingabeAngabe!M63</f>
        <v/>
      </c>
      <c r="K51" s="84" t="str">
        <f>EingabeAngabe!N63</f>
        <v/>
      </c>
      <c r="L51" s="84" t="str">
        <f>EingabeAngabe!O63</f>
        <v/>
      </c>
      <c r="M51" s="84" t="str">
        <f>EingabeAngabe!P63</f>
        <v/>
      </c>
      <c r="N51" s="84" t="str">
        <f>EingabeAngabe!Q63</f>
        <v/>
      </c>
      <c r="O51" s="84" t="str">
        <f>EingabeAngabe!R63</f>
        <v/>
      </c>
      <c r="P51" s="84" t="str">
        <f>EingabeAngabe!S63</f>
        <v/>
      </c>
      <c r="Q51" s="84" t="str">
        <f>EingabeAngabe!T63</f>
        <v/>
      </c>
      <c r="R51" s="84" t="str">
        <f>EingabeAngabe!U63</f>
        <v/>
      </c>
      <c r="S51" s="84" t="str">
        <f>EingabeAngabe!V63</f>
        <v/>
      </c>
      <c r="T51" s="84" t="str">
        <f>EingabeAngabe!W63</f>
        <v/>
      </c>
      <c r="U51" s="84" t="str">
        <f>EingabeAngabe!X63</f>
        <v/>
      </c>
      <c r="V51" s="84" t="str">
        <f>EingabeAngabe!Y63</f>
        <v/>
      </c>
      <c r="W51" s="84" t="str">
        <f>EingabeAngabe!Z63</f>
        <v/>
      </c>
      <c r="X51" s="84" t="str">
        <f>EingabeAngabe!AA63</f>
        <v/>
      </c>
      <c r="Y51" s="84" t="str">
        <f>EingabeAngabe!AB63</f>
        <v/>
      </c>
      <c r="Z51" s="84" t="str">
        <f>EingabeAngabe!AC63</f>
        <v/>
      </c>
      <c r="AA51" s="84" t="str">
        <f>EingabeAngabe!AD63</f>
        <v/>
      </c>
      <c r="AB51" s="84" t="str">
        <f>EingabeAngabe!AE63</f>
        <v/>
      </c>
      <c r="AC51" s="84" t="str">
        <f>EingabeAngabe!AF63</f>
        <v/>
      </c>
      <c r="AD51" s="84" t="str">
        <f>EingabeAngabe!AG63</f>
        <v/>
      </c>
      <c r="AE51" s="84" t="str">
        <f>EingabeAngabe!AH63</f>
        <v/>
      </c>
      <c r="AF51" s="84" t="str">
        <f>EingabeAngabe!AI63</f>
        <v/>
      </c>
      <c r="AG51" s="84" t="str">
        <f>EingabeAngabe!AJ63</f>
        <v/>
      </c>
    </row>
    <row r="52" spans="1:33" ht="15.75" x14ac:dyDescent="0.25">
      <c r="A52" s="82" t="str">
        <f>EingabeAngabe!B64</f>
        <v>IT10</v>
      </c>
      <c r="B52" s="83" t="str">
        <f>IF(EingabeAngabe!C64="","",EingabeAngabe!C64)</f>
        <v/>
      </c>
      <c r="C52" s="84">
        <f>EingabeAngabe!F64</f>
        <v>0</v>
      </c>
      <c r="D52" s="84" t="str">
        <f>EingabeAngabe!G64</f>
        <v/>
      </c>
      <c r="E52" s="84" t="str">
        <f>EingabeAngabe!H64</f>
        <v/>
      </c>
      <c r="F52" s="84" t="str">
        <f>EingabeAngabe!I64</f>
        <v/>
      </c>
      <c r="G52" s="84" t="str">
        <f>EingabeAngabe!J64</f>
        <v/>
      </c>
      <c r="H52" s="84" t="str">
        <f>EingabeAngabe!K64</f>
        <v/>
      </c>
      <c r="I52" s="84" t="str">
        <f>EingabeAngabe!L64</f>
        <v/>
      </c>
      <c r="J52" s="84" t="str">
        <f>EingabeAngabe!M64</f>
        <v/>
      </c>
      <c r="K52" s="84" t="str">
        <f>EingabeAngabe!N64</f>
        <v/>
      </c>
      <c r="L52" s="84" t="str">
        <f>EingabeAngabe!O64</f>
        <v/>
      </c>
      <c r="M52" s="84" t="str">
        <f>EingabeAngabe!P64</f>
        <v/>
      </c>
      <c r="N52" s="84" t="str">
        <f>EingabeAngabe!Q64</f>
        <v/>
      </c>
      <c r="O52" s="84" t="str">
        <f>EingabeAngabe!R64</f>
        <v/>
      </c>
      <c r="P52" s="84" t="str">
        <f>EingabeAngabe!S64</f>
        <v/>
      </c>
      <c r="Q52" s="84" t="str">
        <f>EingabeAngabe!T64</f>
        <v/>
      </c>
      <c r="R52" s="84" t="str">
        <f>EingabeAngabe!U64</f>
        <v/>
      </c>
      <c r="S52" s="84" t="str">
        <f>EingabeAngabe!V64</f>
        <v/>
      </c>
      <c r="T52" s="84" t="str">
        <f>EingabeAngabe!W64</f>
        <v/>
      </c>
      <c r="U52" s="84" t="str">
        <f>EingabeAngabe!X64</f>
        <v/>
      </c>
      <c r="V52" s="84" t="str">
        <f>EingabeAngabe!Y64</f>
        <v/>
      </c>
      <c r="W52" s="84" t="str">
        <f>EingabeAngabe!Z64</f>
        <v/>
      </c>
      <c r="X52" s="84" t="str">
        <f>EingabeAngabe!AA64</f>
        <v/>
      </c>
      <c r="Y52" s="84" t="str">
        <f>EingabeAngabe!AB64</f>
        <v/>
      </c>
      <c r="Z52" s="84" t="str">
        <f>EingabeAngabe!AC64</f>
        <v/>
      </c>
      <c r="AA52" s="84" t="str">
        <f>EingabeAngabe!AD64</f>
        <v/>
      </c>
      <c r="AB52" s="84" t="str">
        <f>EingabeAngabe!AE64</f>
        <v/>
      </c>
      <c r="AC52" s="84" t="str">
        <f>EingabeAngabe!AF64</f>
        <v/>
      </c>
      <c r="AD52" s="84" t="str">
        <f>EingabeAngabe!AG64</f>
        <v/>
      </c>
      <c r="AE52" s="84" t="str">
        <f>EingabeAngabe!AH64</f>
        <v/>
      </c>
      <c r="AF52" s="84" t="str">
        <f>EingabeAngabe!AI64</f>
        <v/>
      </c>
      <c r="AG52" s="84" t="str">
        <f>EingabeAngabe!AJ64</f>
        <v/>
      </c>
    </row>
    <row r="53" spans="1:33" ht="15" x14ac:dyDescent="0.25">
      <c r="A53" s="56"/>
      <c r="F53" s="56"/>
    </row>
    <row r="54" spans="1:33" ht="15" x14ac:dyDescent="0.25">
      <c r="A54" s="56"/>
      <c r="F54" s="56"/>
    </row>
    <row r="55" spans="1:33" ht="15" x14ac:dyDescent="0.25">
      <c r="A55" s="56"/>
      <c r="F55" s="56"/>
    </row>
    <row r="56" spans="1:33" ht="15" x14ac:dyDescent="0.25">
      <c r="A56" s="56"/>
      <c r="F56" s="56"/>
    </row>
    <row r="57" spans="1:33" ht="15" x14ac:dyDescent="0.25">
      <c r="A57" s="56"/>
      <c r="F57" s="56"/>
    </row>
    <row r="58" spans="1:33" ht="15" x14ac:dyDescent="0.25">
      <c r="A58" s="56"/>
      <c r="F58" s="56"/>
    </row>
    <row r="59" spans="1:33" ht="15" x14ac:dyDescent="0.25">
      <c r="A59" s="56"/>
      <c r="F59" s="56"/>
    </row>
  </sheetData>
  <sheetProtection password="803D" sheet="1" objects="1" scenarios="1"/>
  <mergeCells count="2">
    <mergeCell ref="AI31:AJ31"/>
    <mergeCell ref="A42:B42"/>
  </mergeCells>
  <pageMargins left="0.23622047244094491" right="0.23622047244094491" top="0.19685039370078741" bottom="0.19685039370078741" header="0.31496062992125984" footer="0.31496062992125984"/>
  <pageSetup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45"/>
  <sheetViews>
    <sheetView topLeftCell="A22"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5.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SchuelernamenEingabe!B2</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72"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75" t="str">
        <f>EingabeAngabe!B36</f>
        <v>LE18</v>
      </c>
      <c r="B31" s="232" t="str">
        <f>IF(EingabeAngabe!C36="","",EingabeAngabe!C36)</f>
        <v/>
      </c>
      <c r="C31" s="233"/>
      <c r="D31" s="115" t="str">
        <f>IF(EingabeAngabe!D36="","",EingabeAngabe!D36)</f>
        <v/>
      </c>
      <c r="E31" s="115" t="str">
        <f>IF(EingabeAngabe!E36="","",EingabeAngabe!E36)</f>
        <v/>
      </c>
      <c r="F31" s="129"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75" t="str">
        <f>EingabeAngabe!B43</f>
        <v>MO24</v>
      </c>
      <c r="B37" s="232" t="str">
        <f>IF(EingabeAngabe!C43="","",EingabeAngabe!C43)</f>
        <v/>
      </c>
      <c r="C37" s="233"/>
      <c r="D37" s="232" t="str">
        <f>IF(EingabeAngabe!D43="","",EingabeAngabe!D43)</f>
        <v/>
      </c>
      <c r="E37" s="233"/>
      <c r="F37" s="129"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EingabeAngabe!G53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EingabeAngabe!G54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29" t="str">
        <f>IF(OR(G43="",G43&gt;EingabeAngabe!F48),"F",EingabeAngabe!B50)</f>
        <v>F</v>
      </c>
      <c r="G43" s="133"/>
      <c r="H43" s="287" t="s">
        <v>15</v>
      </c>
      <c r="I43" s="290"/>
      <c r="J43" s="290"/>
      <c r="K43" s="290"/>
      <c r="L43" s="291"/>
      <c r="M43" s="293" t="str">
        <f>EingabeAngabe!G2</f>
        <v/>
      </c>
      <c r="N43" s="291"/>
      <c r="O43" s="60"/>
    </row>
    <row r="44" spans="1:15" ht="28.15" customHeight="1" thickTop="1" thickBot="1" x14ac:dyDescent="0.5">
      <c r="A44" s="76"/>
      <c r="B44" s="279" t="str">
        <f>EingabeAngabe!C51</f>
        <v>SPRACHLICHE QUALITÄT IN DER ZIELSPRACHE</v>
      </c>
      <c r="C44" s="280"/>
      <c r="D44" s="280"/>
      <c r="E44" s="141"/>
      <c r="F44" s="137" t="str">
        <f>IF(OR(G44=1,G44=3,G44=5,G44&gt;6),"F","6/4/2/0")</f>
        <v>6/4/2/0</v>
      </c>
      <c r="G44" s="138"/>
      <c r="H44" s="281" t="s">
        <v>12</v>
      </c>
      <c r="I44" s="282"/>
      <c r="J44" s="283"/>
      <c r="K44" s="284" t="str">
        <f>IF(EingabeAngabe!G3=1,"Sehr gut",IF(EingabeAngabe!G3=2,"Gut",IF(EingabeAngabe!G3=3,"Befriedigend",IF(EingabeAngabe!G3=4,"Genügend",IF(EingabeAngabe!G3=5,"Nicht genügend","")))))</f>
        <v/>
      </c>
      <c r="L44" s="285"/>
      <c r="M44" s="285"/>
      <c r="N44" s="286"/>
    </row>
    <row r="45" spans="1:15" ht="15" customHeight="1" thickTop="1" x14ac:dyDescent="0.25"/>
  </sheetData>
  <sheetProtection password="803D" sheet="1" objects="1" scenarios="1"/>
  <mergeCells count="128">
    <mergeCell ref="B44:D44"/>
    <mergeCell ref="H44:J44"/>
    <mergeCell ref="K44:N44"/>
    <mergeCell ref="H41:L41"/>
    <mergeCell ref="H42:L42"/>
    <mergeCell ref="H43:L43"/>
    <mergeCell ref="M42:N42"/>
    <mergeCell ref="M43:N43"/>
    <mergeCell ref="M41:N41"/>
    <mergeCell ref="B41:C41"/>
    <mergeCell ref="H13:N13"/>
    <mergeCell ref="H14:K14"/>
    <mergeCell ref="H15:K15"/>
    <mergeCell ref="B14:E14"/>
    <mergeCell ref="F14:F15"/>
    <mergeCell ref="G14:G15"/>
    <mergeCell ref="B15:E15"/>
    <mergeCell ref="H33:N39"/>
    <mergeCell ref="H32:K32"/>
    <mergeCell ref="H16:K16"/>
    <mergeCell ref="H17:K17"/>
    <mergeCell ref="H18:K18"/>
    <mergeCell ref="L16:N16"/>
    <mergeCell ref="L17:N17"/>
    <mergeCell ref="L14:N14"/>
    <mergeCell ref="L15:N15"/>
    <mergeCell ref="L18:N18"/>
    <mergeCell ref="H19:N22"/>
    <mergeCell ref="H23:N23"/>
    <mergeCell ref="H24:N31"/>
    <mergeCell ref="H1:L1"/>
    <mergeCell ref="B6:E6"/>
    <mergeCell ref="F6:F7"/>
    <mergeCell ref="A1:B1"/>
    <mergeCell ref="B2:E2"/>
    <mergeCell ref="B4:E4"/>
    <mergeCell ref="I6:L6"/>
    <mergeCell ref="A2:A3"/>
    <mergeCell ref="A4:A5"/>
    <mergeCell ref="A6:A7"/>
    <mergeCell ref="I7:L7"/>
    <mergeCell ref="D1:E1"/>
    <mergeCell ref="G6:G7"/>
    <mergeCell ref="B18:E18"/>
    <mergeCell ref="F18:F19"/>
    <mergeCell ref="G18:G19"/>
    <mergeCell ref="B19:E19"/>
    <mergeCell ref="B20:E20"/>
    <mergeCell ref="F20:F21"/>
    <mergeCell ref="G20:G21"/>
    <mergeCell ref="B21:E21"/>
    <mergeCell ref="B7:E7"/>
    <mergeCell ref="B8:E8"/>
    <mergeCell ref="F8:F9"/>
    <mergeCell ref="G8:G9"/>
    <mergeCell ref="B9:E9"/>
    <mergeCell ref="B16:E16"/>
    <mergeCell ref="F16:F17"/>
    <mergeCell ref="G16:G17"/>
    <mergeCell ref="B17:E17"/>
    <mergeCell ref="B12:E12"/>
    <mergeCell ref="F12:F13"/>
    <mergeCell ref="G12:G13"/>
    <mergeCell ref="B13:E13"/>
    <mergeCell ref="B10:E10"/>
    <mergeCell ref="B30:C30"/>
    <mergeCell ref="B31:C31"/>
    <mergeCell ref="F24:F25"/>
    <mergeCell ref="G24:G25"/>
    <mergeCell ref="B25:E25"/>
    <mergeCell ref="B24:E24"/>
    <mergeCell ref="B26:C26"/>
    <mergeCell ref="B27:C27"/>
    <mergeCell ref="F22:F23"/>
    <mergeCell ref="G22:G23"/>
    <mergeCell ref="B23:E23"/>
    <mergeCell ref="B22:E22"/>
    <mergeCell ref="B28:C28"/>
    <mergeCell ref="B29:C29"/>
    <mergeCell ref="B39:C39"/>
    <mergeCell ref="D39:E39"/>
    <mergeCell ref="B40:C40"/>
    <mergeCell ref="D40:E40"/>
    <mergeCell ref="I11:L11"/>
    <mergeCell ref="B32:C32"/>
    <mergeCell ref="D32:E32"/>
    <mergeCell ref="D41:E41"/>
    <mergeCell ref="B43:C43"/>
    <mergeCell ref="D43:E43"/>
    <mergeCell ref="B36:C36"/>
    <mergeCell ref="D36:E36"/>
    <mergeCell ref="B37:C37"/>
    <mergeCell ref="D37:E37"/>
    <mergeCell ref="B38:C38"/>
    <mergeCell ref="B42:C42"/>
    <mergeCell ref="D42:E42"/>
    <mergeCell ref="D38:E38"/>
    <mergeCell ref="B33:C33"/>
    <mergeCell ref="D33:E33"/>
    <mergeCell ref="B34:C34"/>
    <mergeCell ref="D34:E34"/>
    <mergeCell ref="B35:C35"/>
    <mergeCell ref="D35:E35"/>
    <mergeCell ref="I2:L2"/>
    <mergeCell ref="I3:L3"/>
    <mergeCell ref="I4:L4"/>
    <mergeCell ref="I5:L5"/>
    <mergeCell ref="F10:F11"/>
    <mergeCell ref="G10:G11"/>
    <mergeCell ref="B11:E11"/>
    <mergeCell ref="G4:G5"/>
    <mergeCell ref="I8:L8"/>
    <mergeCell ref="I9:L9"/>
    <mergeCell ref="I10:L10"/>
    <mergeCell ref="F2:F3"/>
    <mergeCell ref="G2:G3"/>
    <mergeCell ref="B3:E3"/>
    <mergeCell ref="F4:F5"/>
    <mergeCell ref="B5:E5"/>
    <mergeCell ref="A24:A25"/>
    <mergeCell ref="A12:A13"/>
    <mergeCell ref="A14:A15"/>
    <mergeCell ref="A16:A17"/>
    <mergeCell ref="A18:A19"/>
    <mergeCell ref="A20:A21"/>
    <mergeCell ref="A22:A23"/>
    <mergeCell ref="A8:A9"/>
    <mergeCell ref="A10:A11"/>
  </mergeCells>
  <conditionalFormatting sqref="G2 G4 G6 G8 G10 G12 G14 G16 G18 G20 G22 G24 G26:G44">
    <cfRule type="expression" dxfId="210" priority="10" stopIfTrue="1">
      <formula>G2=""</formula>
    </cfRule>
  </conditionalFormatting>
  <conditionalFormatting sqref="N2:N11">
    <cfRule type="expression" dxfId="209" priority="9" stopIfTrue="1">
      <formula>N2=""</formula>
    </cfRule>
  </conditionalFormatting>
  <conditionalFormatting sqref="M41">
    <cfRule type="cellIs" dxfId="208" priority="8" stopIfTrue="1" operator="lessThan">
      <formula>18</formula>
    </cfRule>
  </conditionalFormatting>
  <conditionalFormatting sqref="F2:F44">
    <cfRule type="cellIs" dxfId="207" priority="6" stopIfTrue="1" operator="equal">
      <formula>"F"</formula>
    </cfRule>
  </conditionalFormatting>
  <conditionalFormatting sqref="M2:M11">
    <cfRule type="cellIs" dxfId="206" priority="5" stopIfTrue="1" operator="equal">
      <formula>"F"</formula>
    </cfRule>
  </conditionalFormatting>
  <conditionalFormatting sqref="M41:N41">
    <cfRule type="cellIs" dxfId="205" priority="3" stopIfTrue="1" operator="lessThan">
      <formula>18</formula>
    </cfRule>
  </conditionalFormatting>
  <conditionalFormatting sqref="M42:N42">
    <cfRule type="cellIs" dxfId="204" priority="2" stopIfTrue="1" operator="lessThan">
      <formula>12</formula>
    </cfRule>
  </conditionalFormatting>
  <conditionalFormatting sqref="E44">
    <cfRule type="cellIs" dxfId="203" priority="1" stopIfTrue="1" operator="equal">
      <formula>"Fehler"</formula>
    </cfRule>
  </conditionalFormatting>
  <pageMargins left="0" right="0" top="0.39370078740157483" bottom="0.39370078740157483" header="0" footer="0"/>
  <pageSetup paperSize="9" scale="4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710937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SchuelernamenEingabe!B3</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EingabeAngabe!H53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EingabeAngabe!H54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EingabeAngabe!H2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IF(EingabeAngabe!H3=1,"Sehr gut",IF(EingabeAngabe!H3=2,"Gut",IF(EingabeAngabe!H3=3,"Befriedigend",IF(EingabeAngabe!H3=4,"Genügend",IF(EingabeAngabe!H3=5,"Nicht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202" priority="7" stopIfTrue="1">
      <formula>G2=""</formula>
    </cfRule>
  </conditionalFormatting>
  <conditionalFormatting sqref="N2:N11">
    <cfRule type="expression" dxfId="201" priority="6" stopIfTrue="1">
      <formula>N2=""</formula>
    </cfRule>
  </conditionalFormatting>
  <conditionalFormatting sqref="M41">
    <cfRule type="cellIs" dxfId="200" priority="5" stopIfTrue="1" operator="lessThan">
      <formula>18</formula>
    </cfRule>
  </conditionalFormatting>
  <conditionalFormatting sqref="F2:F44">
    <cfRule type="cellIs" dxfId="199" priority="4" stopIfTrue="1" operator="equal">
      <formula>"F"</formula>
    </cfRule>
  </conditionalFormatting>
  <conditionalFormatting sqref="M2:M11">
    <cfRule type="cellIs" dxfId="198" priority="3" stopIfTrue="1" operator="equal">
      <formula>"F"</formula>
    </cfRule>
  </conditionalFormatting>
  <conditionalFormatting sqref="M41:N41">
    <cfRule type="cellIs" dxfId="197" priority="2" stopIfTrue="1" operator="lessThan">
      <formula>18</formula>
    </cfRule>
  </conditionalFormatting>
  <conditionalFormatting sqref="M42:N42">
    <cfRule type="cellIs" dxfId="196" priority="1" stopIfTrue="1" operator="lessThan">
      <formula>12</formula>
    </cfRule>
  </conditionalFormatting>
  <pageMargins left="0" right="0" top="0.39370078740157483" bottom="0.39370078740157483" header="0" footer="0"/>
  <pageSetup paperSize="9" scale="42"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SchuelernamenEingabe!B4</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EingabeAngabe!I53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EingabeAngabe!I54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EingabeAngabe!I2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IF(EingabeAngabe!I3=1,"Sehr gut",IF(EingabeAngabe!I3=2,"Gut",IF(EingabeAngabe!I3=3,"Befriedigend",IF(EingabeAngabe!I3=4,"Genügend",IF(EingabeAngabe!I3=5,"Nicht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95" priority="7" stopIfTrue="1">
      <formula>G2=""</formula>
    </cfRule>
  </conditionalFormatting>
  <conditionalFormatting sqref="N2:N11">
    <cfRule type="expression" dxfId="194" priority="6" stopIfTrue="1">
      <formula>N2=""</formula>
    </cfRule>
  </conditionalFormatting>
  <conditionalFormatting sqref="M41">
    <cfRule type="cellIs" dxfId="193" priority="5" stopIfTrue="1" operator="lessThan">
      <formula>18</formula>
    </cfRule>
  </conditionalFormatting>
  <conditionalFormatting sqref="F2:F44">
    <cfRule type="cellIs" dxfId="192" priority="4" stopIfTrue="1" operator="equal">
      <formula>"F"</formula>
    </cfRule>
  </conditionalFormatting>
  <conditionalFormatting sqref="M2:M11">
    <cfRule type="cellIs" dxfId="191" priority="3" stopIfTrue="1" operator="equal">
      <formula>"F"</formula>
    </cfRule>
  </conditionalFormatting>
  <conditionalFormatting sqref="M41:N41">
    <cfRule type="cellIs" dxfId="190" priority="2" stopIfTrue="1" operator="lessThan">
      <formula>18</formula>
    </cfRule>
  </conditionalFormatting>
  <conditionalFormatting sqref="M42:N42">
    <cfRule type="cellIs" dxfId="189"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O45"/>
  <sheetViews>
    <sheetView topLeftCell="A19"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5.1406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SchuelernamenEingabe!B5</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EingabeAngabe!J53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EingabeAngabe!J54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EingabeAngabe!J2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IF(EingabeAngabe!J3=1,"Sehr gut",IF(EingabeAngabe!J3=2,"Gut",IF(EingabeAngabe!J3=3,"Befriedigend",IF(EingabeAngabe!J3=4,"Genügend",IF(EingabeAngabe!J3=5,"Nicht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88" priority="7" stopIfTrue="1">
      <formula>G2=""</formula>
    </cfRule>
  </conditionalFormatting>
  <conditionalFormatting sqref="N2:N11">
    <cfRule type="expression" dxfId="187" priority="6" stopIfTrue="1">
      <formula>N2=""</formula>
    </cfRule>
  </conditionalFormatting>
  <conditionalFormatting sqref="M41">
    <cfRule type="cellIs" dxfId="186" priority="5" stopIfTrue="1" operator="lessThan">
      <formula>18</formula>
    </cfRule>
  </conditionalFormatting>
  <conditionalFormatting sqref="F2:F44">
    <cfRule type="cellIs" dxfId="185" priority="4" stopIfTrue="1" operator="equal">
      <formula>"F"</formula>
    </cfRule>
  </conditionalFormatting>
  <conditionalFormatting sqref="M2:M11">
    <cfRule type="cellIs" dxfId="184" priority="3" stopIfTrue="1" operator="equal">
      <formula>"F"</formula>
    </cfRule>
  </conditionalFormatting>
  <conditionalFormatting sqref="M41:N41">
    <cfRule type="cellIs" dxfId="183" priority="2" stopIfTrue="1" operator="lessThan">
      <formula>18</formula>
    </cfRule>
  </conditionalFormatting>
  <conditionalFormatting sqref="M42:N42">
    <cfRule type="cellIs" dxfId="182"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O45"/>
  <sheetViews>
    <sheetView topLeftCell="A16" zoomScale="60" zoomScaleNormal="60" zoomScaleSheetLayoutView="66" zoomScalePageLayoutView="50" workbookViewId="0">
      <selection activeCell="F44" sqref="F44"/>
    </sheetView>
  </sheetViews>
  <sheetFormatPr baseColWidth="10" defaultRowHeight="15" x14ac:dyDescent="0.25"/>
  <cols>
    <col min="1" max="1" width="10.85546875" bestFit="1" customWidth="1"/>
    <col min="2" max="2" width="29" customWidth="1"/>
    <col min="3" max="3" width="34.7109375" customWidth="1"/>
    <col min="4" max="4" width="77.140625" customWidth="1"/>
    <col min="5" max="5" width="87.28515625" customWidth="1"/>
    <col min="6" max="6" width="14.42578125" customWidth="1"/>
    <col min="7" max="7" width="8" customWidth="1"/>
    <col min="8" max="8" width="7.85546875" customWidth="1"/>
    <col min="12" max="12" width="20.5703125" customWidth="1"/>
    <col min="13" max="13" width="8.5703125" customWidth="1"/>
    <col min="14" max="14" width="8.28515625" customWidth="1"/>
  </cols>
  <sheetData>
    <row r="1" spans="1:14" ht="31.9" customHeight="1" thickTop="1" thickBot="1" x14ac:dyDescent="0.45">
      <c r="A1" s="246" t="s">
        <v>19</v>
      </c>
      <c r="B1" s="247"/>
      <c r="C1" s="68" t="s">
        <v>70</v>
      </c>
      <c r="D1" s="251">
        <f>SchuelernamenEingabe!B6</f>
        <v>0</v>
      </c>
      <c r="E1" s="252"/>
      <c r="F1" s="55"/>
      <c r="G1" s="58"/>
      <c r="H1" s="243" t="s">
        <v>79</v>
      </c>
      <c r="I1" s="244"/>
      <c r="J1" s="244"/>
      <c r="K1" s="244"/>
      <c r="L1" s="245"/>
      <c r="M1" s="7"/>
      <c r="N1" s="7"/>
    </row>
    <row r="2" spans="1:14" ht="28.15" customHeight="1" x14ac:dyDescent="0.35">
      <c r="A2" s="216" t="str">
        <f>EingabeAngabe!B6</f>
        <v>SE1</v>
      </c>
      <c r="B2" s="248" t="str">
        <f>IF(EingabeAngabe!C6="","",EingabeAngabe!C6)</f>
        <v/>
      </c>
      <c r="C2" s="249"/>
      <c r="D2" s="249"/>
      <c r="E2" s="250"/>
      <c r="F2" s="216" t="str">
        <f>IF(OR(G2="",G2&gt;EingabeAngabe!F6),"F",EingabeAngabe!B6)</f>
        <v>F</v>
      </c>
      <c r="G2" s="225"/>
      <c r="H2" s="111" t="str">
        <f>EingabeAngabe!B55</f>
        <v>IT1</v>
      </c>
      <c r="I2" s="219" t="str">
        <f>IF(EingabeAngabe!C55="","",EingabeAngabe!C55)</f>
        <v/>
      </c>
      <c r="J2" s="220"/>
      <c r="K2" s="220"/>
      <c r="L2" s="221"/>
      <c r="M2" s="74" t="str">
        <f>IF(N2&gt;EingabeAngabe!F55,"F",IF(EingabeAngabe!F55="","",EingabeAngabe!F55))</f>
        <v/>
      </c>
      <c r="N2" s="106"/>
    </row>
    <row r="3" spans="1:14" ht="28.15" customHeight="1" thickBot="1" x14ac:dyDescent="0.4">
      <c r="A3" s="218"/>
      <c r="B3" s="227" t="str">
        <f>IF(EingabeAngabe!C7="","",EingabeAngabe!C7)</f>
        <v/>
      </c>
      <c r="C3" s="228"/>
      <c r="D3" s="228"/>
      <c r="E3" s="229"/>
      <c r="F3" s="218"/>
      <c r="G3" s="226"/>
      <c r="H3" s="74" t="str">
        <f>EingabeAngabe!B56</f>
        <v>IT2</v>
      </c>
      <c r="I3" s="222" t="str">
        <f>IF(EingabeAngabe!C56="","",EingabeAngabe!C56)</f>
        <v/>
      </c>
      <c r="J3" s="223"/>
      <c r="K3" s="223"/>
      <c r="L3" s="224"/>
      <c r="M3" s="74" t="str">
        <f>IF(N3&gt;EingabeAngabe!F56,"F",IF(EingabeAngabe!F56="","",EingabeAngabe!F56))</f>
        <v/>
      </c>
      <c r="N3" s="106"/>
    </row>
    <row r="4" spans="1:14" ht="28.15" customHeight="1" x14ac:dyDescent="0.35">
      <c r="A4" s="216" t="str">
        <f>EingabeAngabe!B8</f>
        <v>SE2</v>
      </c>
      <c r="B4" s="239" t="str">
        <f>IF(EingabeAngabe!C8="","",EingabeAngabe!C8)</f>
        <v/>
      </c>
      <c r="C4" s="240"/>
      <c r="D4" s="240"/>
      <c r="E4" s="241"/>
      <c r="F4" s="216" t="str">
        <f>IF(OR(G4="",G4&gt;EingabeAngabe!F8),"F",EingabeAngabe!B8)</f>
        <v>F</v>
      </c>
      <c r="G4" s="225"/>
      <c r="H4" s="74" t="str">
        <f>EingabeAngabe!B57</f>
        <v>IT3</v>
      </c>
      <c r="I4" s="222" t="str">
        <f>IF(EingabeAngabe!C57="","",EingabeAngabe!C57)</f>
        <v/>
      </c>
      <c r="J4" s="223"/>
      <c r="K4" s="223"/>
      <c r="L4" s="224"/>
      <c r="M4" s="74" t="str">
        <f>IF(N4&gt;EingabeAngabe!F57,"F",IF(EingabeAngabe!F57="","",EingabeAngabe!F57))</f>
        <v/>
      </c>
      <c r="N4" s="106"/>
    </row>
    <row r="5" spans="1:14" ht="28.15" customHeight="1" thickBot="1" x14ac:dyDescent="0.4">
      <c r="A5" s="218"/>
      <c r="B5" s="227" t="str">
        <f>IF(EingabeAngabe!C9="","",EingabeAngabe!C9)</f>
        <v/>
      </c>
      <c r="C5" s="228"/>
      <c r="D5" s="228"/>
      <c r="E5" s="229"/>
      <c r="F5" s="218"/>
      <c r="G5" s="226"/>
      <c r="H5" s="74" t="str">
        <f>EingabeAngabe!B58</f>
        <v>IT4</v>
      </c>
      <c r="I5" s="222" t="str">
        <f>IF(EingabeAngabe!C58="","",EingabeAngabe!C58)</f>
        <v/>
      </c>
      <c r="J5" s="223"/>
      <c r="K5" s="223"/>
      <c r="L5" s="224"/>
      <c r="M5" s="74" t="str">
        <f>IF(N5&gt;EingabeAngabe!F58,"F",IF(EingabeAngabe!F58="","",EingabeAngabe!F58))</f>
        <v/>
      </c>
      <c r="N5" s="106"/>
    </row>
    <row r="6" spans="1:14" ht="28.15" customHeight="1" x14ac:dyDescent="0.35">
      <c r="A6" s="216" t="str">
        <f>EingabeAngabe!B10</f>
        <v>SE3</v>
      </c>
      <c r="B6" s="239" t="str">
        <f>IF(EingabeAngabe!C10="","",EingabeAngabe!C10)</f>
        <v/>
      </c>
      <c r="C6" s="240"/>
      <c r="D6" s="240"/>
      <c r="E6" s="241"/>
      <c r="F6" s="216" t="str">
        <f>IF(OR(G6="",G6&gt;EingabeAngabe!F10),"F",EingabeAngabe!B10)</f>
        <v>F</v>
      </c>
      <c r="G6" s="225"/>
      <c r="H6" s="74" t="str">
        <f>EingabeAngabe!B59</f>
        <v>IT5</v>
      </c>
      <c r="I6" s="222" t="str">
        <f>IF(EingabeAngabe!C59="","",EingabeAngabe!C59)</f>
        <v/>
      </c>
      <c r="J6" s="223"/>
      <c r="K6" s="223"/>
      <c r="L6" s="224"/>
      <c r="M6" s="74" t="str">
        <f>IF(N6&gt;EingabeAngabe!F59,"F",IF(EingabeAngabe!F59="","",EingabeAngabe!F59))</f>
        <v/>
      </c>
      <c r="N6" s="106"/>
    </row>
    <row r="7" spans="1:14" ht="28.15" customHeight="1" thickBot="1" x14ac:dyDescent="0.4">
      <c r="A7" s="218"/>
      <c r="B7" s="227" t="str">
        <f>IF(EingabeAngabe!C11="","",EingabeAngabe!C11)</f>
        <v/>
      </c>
      <c r="C7" s="228"/>
      <c r="D7" s="228"/>
      <c r="E7" s="229"/>
      <c r="F7" s="218"/>
      <c r="G7" s="226"/>
      <c r="H7" s="74" t="str">
        <f>EingabeAngabe!B60</f>
        <v>IT6</v>
      </c>
      <c r="I7" s="222" t="str">
        <f>IF(EingabeAngabe!C60="","",EingabeAngabe!C60)</f>
        <v/>
      </c>
      <c r="J7" s="223"/>
      <c r="K7" s="223"/>
      <c r="L7" s="224"/>
      <c r="M7" s="74" t="str">
        <f>IF(N7&gt;EingabeAngabe!F60,"F",IF(EingabeAngabe!F60="","",EingabeAngabe!F60))</f>
        <v/>
      </c>
      <c r="N7" s="106"/>
    </row>
    <row r="8" spans="1:14" ht="28.15" customHeight="1" x14ac:dyDescent="0.35">
      <c r="A8" s="216" t="str">
        <f>EingabeAngabe!B12</f>
        <v>SE4</v>
      </c>
      <c r="B8" s="239" t="str">
        <f>IF(EingabeAngabe!C12="","",EingabeAngabe!C12)</f>
        <v/>
      </c>
      <c r="C8" s="240"/>
      <c r="D8" s="240"/>
      <c r="E8" s="241"/>
      <c r="F8" s="216" t="str">
        <f>IF(OR(G8="",G8&gt;EingabeAngabe!F12),"F",EingabeAngabe!B12)</f>
        <v>F</v>
      </c>
      <c r="G8" s="225"/>
      <c r="H8" s="74" t="str">
        <f>EingabeAngabe!B61</f>
        <v>IT7</v>
      </c>
      <c r="I8" s="222" t="str">
        <f>IF(EingabeAngabe!C61="","",EingabeAngabe!C61)</f>
        <v/>
      </c>
      <c r="J8" s="223"/>
      <c r="K8" s="223"/>
      <c r="L8" s="224"/>
      <c r="M8" s="74" t="str">
        <f>IF(N8&gt;EingabeAngabe!F61,"F",IF(EingabeAngabe!F61="","",EingabeAngabe!F61))</f>
        <v/>
      </c>
      <c r="N8" s="106"/>
    </row>
    <row r="9" spans="1:14" ht="28.15" customHeight="1" thickBot="1" x14ac:dyDescent="0.4">
      <c r="A9" s="218"/>
      <c r="B9" s="227" t="str">
        <f>IF(EingabeAngabe!C13="","",EingabeAngabe!C13)</f>
        <v/>
      </c>
      <c r="C9" s="228"/>
      <c r="D9" s="228"/>
      <c r="E9" s="229"/>
      <c r="F9" s="218"/>
      <c r="G9" s="226"/>
      <c r="H9" s="74" t="str">
        <f>EingabeAngabe!B62</f>
        <v>IT8</v>
      </c>
      <c r="I9" s="222" t="str">
        <f>IF(EingabeAngabe!C62="","",EingabeAngabe!C62)</f>
        <v/>
      </c>
      <c r="J9" s="223"/>
      <c r="K9" s="223"/>
      <c r="L9" s="224"/>
      <c r="M9" s="74" t="str">
        <f>IF(N9&gt;EingabeAngabe!F62,"F",IF(EingabeAngabe!F62="","",EingabeAngabe!F62))</f>
        <v/>
      </c>
      <c r="N9" s="106"/>
    </row>
    <row r="10" spans="1:14" ht="28.15" customHeight="1" x14ac:dyDescent="0.35">
      <c r="A10" s="216" t="str">
        <f>EingabeAngabe!B14</f>
        <v>SE5</v>
      </c>
      <c r="B10" s="239" t="str">
        <f>IF(EingabeAngabe!C14="","",EingabeAngabe!C14)</f>
        <v/>
      </c>
      <c r="C10" s="240"/>
      <c r="D10" s="240"/>
      <c r="E10" s="241"/>
      <c r="F10" s="216" t="str">
        <f>IF(OR(G10="",G10&gt;EingabeAngabe!F14),"F",EingabeAngabe!B14)</f>
        <v>F</v>
      </c>
      <c r="G10" s="225"/>
      <c r="H10" s="74" t="str">
        <f>EingabeAngabe!B63</f>
        <v>IT9</v>
      </c>
      <c r="I10" s="222" t="str">
        <f>IF(EingabeAngabe!C63="","",EingabeAngabe!C63)</f>
        <v/>
      </c>
      <c r="J10" s="223"/>
      <c r="K10" s="223"/>
      <c r="L10" s="224"/>
      <c r="M10" s="74" t="str">
        <f>IF(N10&gt;EingabeAngabe!F63,"F",IF(EingabeAngabe!F63="","",EingabeAngabe!F63))</f>
        <v/>
      </c>
      <c r="N10" s="106"/>
    </row>
    <row r="11" spans="1:14" ht="28.15" customHeight="1" thickBot="1" x14ac:dyDescent="0.4">
      <c r="A11" s="218"/>
      <c r="B11" s="227" t="str">
        <f>IF(EingabeAngabe!C15="","",EingabeAngabe!C15)</f>
        <v/>
      </c>
      <c r="C11" s="228"/>
      <c r="D11" s="228"/>
      <c r="E11" s="229"/>
      <c r="F11" s="218"/>
      <c r="G11" s="226"/>
      <c r="H11" s="74" t="str">
        <f>EingabeAngabe!B64</f>
        <v>IT10</v>
      </c>
      <c r="I11" s="222" t="str">
        <f>IF(EingabeAngabe!C64="","",EingabeAngabe!C64)</f>
        <v/>
      </c>
      <c r="J11" s="223"/>
      <c r="K11" s="223"/>
      <c r="L11" s="224"/>
      <c r="M11" s="74" t="str">
        <f>IF(N11&gt;EingabeAngabe!F64,"F",IF(EingabeAngabe!F64="","",EingabeAngabe!F64))</f>
        <v/>
      </c>
      <c r="N11" s="106"/>
    </row>
    <row r="12" spans="1:14" ht="28.15" customHeight="1" x14ac:dyDescent="0.35">
      <c r="A12" s="216" t="str">
        <f>EingabeAngabe!B16</f>
        <v>SE6</v>
      </c>
      <c r="B12" s="239" t="str">
        <f>IF(EingabeAngabe!C16="","",EingabeAngabe!C16)</f>
        <v/>
      </c>
      <c r="C12" s="240"/>
      <c r="D12" s="240"/>
      <c r="E12" s="241"/>
      <c r="F12" s="216" t="str">
        <f>IF(OR(G12="",G12&gt;EingabeAngabe!F16),"F",EingabeAngabe!B16)</f>
        <v>F</v>
      </c>
      <c r="G12" s="225"/>
      <c r="H12" s="8"/>
      <c r="I12" s="8"/>
      <c r="J12" s="8"/>
      <c r="K12" s="8"/>
      <c r="L12" s="8"/>
      <c r="M12" s="8"/>
      <c r="N12" s="8"/>
    </row>
    <row r="13" spans="1:14" ht="28.15" customHeight="1" thickBot="1" x14ac:dyDescent="0.4">
      <c r="A13" s="218"/>
      <c r="B13" s="227" t="str">
        <f>IF(EingabeAngabe!C17="","",EingabeAngabe!C17)</f>
        <v/>
      </c>
      <c r="C13" s="228"/>
      <c r="D13" s="228"/>
      <c r="E13" s="229"/>
      <c r="F13" s="218"/>
      <c r="G13" s="226"/>
      <c r="H13" s="253" t="s">
        <v>53</v>
      </c>
      <c r="I13" s="254"/>
      <c r="J13" s="254"/>
      <c r="K13" s="254"/>
      <c r="L13" s="254"/>
      <c r="M13" s="254"/>
      <c r="N13" s="255"/>
    </row>
    <row r="14" spans="1:14" ht="28.15" customHeight="1" x14ac:dyDescent="0.4">
      <c r="A14" s="216" t="str">
        <f>EingabeAngabe!B18</f>
        <v>SE7</v>
      </c>
      <c r="B14" s="239" t="str">
        <f>IF(EingabeAngabe!C18="","",EingabeAngabe!C18)</f>
        <v/>
      </c>
      <c r="C14" s="240"/>
      <c r="D14" s="240"/>
      <c r="E14" s="241"/>
      <c r="F14" s="216" t="str">
        <f>IF(OR(G14="",G14&gt;EingabeAngabe!F18),"F",EingabeAngabe!B18)</f>
        <v>F</v>
      </c>
      <c r="G14" s="225"/>
      <c r="H14" s="256" t="s">
        <v>54</v>
      </c>
      <c r="I14" s="257"/>
      <c r="J14" s="257"/>
      <c r="K14" s="257"/>
      <c r="L14" s="256" t="str">
        <f>EingabeAngabe!F68</f>
        <v>60 - 53</v>
      </c>
      <c r="M14" s="257"/>
      <c r="N14" s="257"/>
    </row>
    <row r="15" spans="1:14" ht="28.15" customHeight="1" thickBot="1" x14ac:dyDescent="0.45">
      <c r="A15" s="218"/>
      <c r="B15" s="227" t="str">
        <f>IF(EingabeAngabe!C19="","",EingabeAngabe!C19)</f>
        <v/>
      </c>
      <c r="C15" s="228"/>
      <c r="D15" s="228"/>
      <c r="E15" s="229"/>
      <c r="F15" s="218"/>
      <c r="G15" s="226"/>
      <c r="H15" s="256" t="s">
        <v>16</v>
      </c>
      <c r="I15" s="257"/>
      <c r="J15" s="257"/>
      <c r="K15" s="257"/>
      <c r="L15" s="256" t="str">
        <f>EingabeAngabe!F69</f>
        <v>52 - 45</v>
      </c>
      <c r="M15" s="257"/>
      <c r="N15" s="257"/>
    </row>
    <row r="16" spans="1:14" ht="28.15" customHeight="1" x14ac:dyDescent="0.4">
      <c r="A16" s="216" t="str">
        <f>EingabeAngabe!B20</f>
        <v>SE8</v>
      </c>
      <c r="B16" s="239" t="str">
        <f>IF(EingabeAngabe!C20="","",EingabeAngabe!C20)</f>
        <v/>
      </c>
      <c r="C16" s="240"/>
      <c r="D16" s="240"/>
      <c r="E16" s="241"/>
      <c r="F16" s="216" t="str">
        <f>IF(OR(G16="",G16&gt;EingabeAngabe!F20),"F",EingabeAngabe!B20)</f>
        <v>F</v>
      </c>
      <c r="G16" s="225"/>
      <c r="H16" s="256" t="s">
        <v>17</v>
      </c>
      <c r="I16" s="257"/>
      <c r="J16" s="257"/>
      <c r="K16" s="257"/>
      <c r="L16" s="256" t="str">
        <f>EingabeAngabe!F70</f>
        <v>44 - 37</v>
      </c>
      <c r="M16" s="257"/>
      <c r="N16" s="257"/>
    </row>
    <row r="17" spans="1:15" ht="28.15" customHeight="1" thickBot="1" x14ac:dyDescent="0.45">
      <c r="A17" s="218"/>
      <c r="B17" s="227" t="str">
        <f>IF(EingabeAngabe!C21="","",EingabeAngabe!C21)</f>
        <v/>
      </c>
      <c r="C17" s="228"/>
      <c r="D17" s="228"/>
      <c r="E17" s="229"/>
      <c r="F17" s="218"/>
      <c r="G17" s="226"/>
      <c r="H17" s="256" t="s">
        <v>18</v>
      </c>
      <c r="I17" s="257"/>
      <c r="J17" s="257"/>
      <c r="K17" s="257"/>
      <c r="L17" s="256" t="str">
        <f>EingabeAngabe!F71</f>
        <v>36 - 30</v>
      </c>
      <c r="M17" s="257"/>
      <c r="N17" s="257"/>
    </row>
    <row r="18" spans="1:15" ht="28.15" customHeight="1" x14ac:dyDescent="0.4">
      <c r="A18" s="216" t="str">
        <f>EingabeAngabe!B22</f>
        <v>SE9</v>
      </c>
      <c r="B18" s="239" t="str">
        <f>IF(EingabeAngabe!C22="","",EingabeAngabe!C22)</f>
        <v/>
      </c>
      <c r="C18" s="240"/>
      <c r="D18" s="240"/>
      <c r="E18" s="241"/>
      <c r="F18" s="216" t="str">
        <f>IF(OR(G18="",G18&gt;EingabeAngabe!F22),"F",EingabeAngabe!B22)</f>
        <v>F</v>
      </c>
      <c r="G18" s="225"/>
      <c r="H18" s="256" t="s">
        <v>55</v>
      </c>
      <c r="I18" s="257"/>
      <c r="J18" s="257"/>
      <c r="K18" s="257"/>
      <c r="L18" s="256" t="str">
        <f>EingabeAngabe!F72</f>
        <v>29 - 00</v>
      </c>
      <c r="M18" s="257"/>
      <c r="N18" s="257"/>
    </row>
    <row r="19" spans="1:15" ht="28.15" customHeight="1" thickBot="1" x14ac:dyDescent="0.4">
      <c r="A19" s="218"/>
      <c r="B19" s="227" t="str">
        <f>IF(EingabeAngabe!C23="","",EingabeAngabe!C23)</f>
        <v/>
      </c>
      <c r="C19" s="228"/>
      <c r="D19" s="228"/>
      <c r="E19" s="229"/>
      <c r="F19" s="218"/>
      <c r="G19" s="226"/>
      <c r="H19" s="263" t="str">
        <f>IF(EingabeAngabe!D73="","",CONCATENATE(                  "ACHTUNG:                                                                                                                           VETOFUNKTION","                                                  ",EingabeAngabe!D73))</f>
        <v>ACHTUNG:                                                                                                                           VETOFUNKTION                                                  Notenschlüssel nur gültig bei mindestens 18 Punkten ÜT und mindestens 12 Punkten IT</v>
      </c>
      <c r="I19" s="264"/>
      <c r="J19" s="264"/>
      <c r="K19" s="264"/>
      <c r="L19" s="264"/>
      <c r="M19" s="264"/>
      <c r="N19" s="264"/>
    </row>
    <row r="20" spans="1:15" ht="28.15" customHeight="1" x14ac:dyDescent="0.35">
      <c r="A20" s="216" t="str">
        <f>EingabeAngabe!B24</f>
        <v>SE10</v>
      </c>
      <c r="B20" s="239" t="str">
        <f>IF(EingabeAngabe!C24="","",EingabeAngabe!C24)</f>
        <v/>
      </c>
      <c r="C20" s="240"/>
      <c r="D20" s="240"/>
      <c r="E20" s="241"/>
      <c r="F20" s="216" t="str">
        <f>IF(OR(G20="",G20&gt;EingabeAngabe!F24),"F",EingabeAngabe!B24)</f>
        <v>F</v>
      </c>
      <c r="G20" s="225"/>
      <c r="H20" s="265"/>
      <c r="I20" s="266"/>
      <c r="J20" s="266"/>
      <c r="K20" s="266"/>
      <c r="L20" s="266"/>
      <c r="M20" s="266"/>
      <c r="N20" s="266"/>
    </row>
    <row r="21" spans="1:15" ht="28.15" customHeight="1" thickBot="1" x14ac:dyDescent="0.4">
      <c r="A21" s="218"/>
      <c r="B21" s="227" t="str">
        <f>IF(EingabeAngabe!C25="","",EingabeAngabe!C25)</f>
        <v/>
      </c>
      <c r="C21" s="228"/>
      <c r="D21" s="228"/>
      <c r="E21" s="229"/>
      <c r="F21" s="218"/>
      <c r="G21" s="226"/>
      <c r="H21" s="265"/>
      <c r="I21" s="266"/>
      <c r="J21" s="266"/>
      <c r="K21" s="266"/>
      <c r="L21" s="266"/>
      <c r="M21" s="266"/>
      <c r="N21" s="266"/>
      <c r="O21" s="59"/>
    </row>
    <row r="22" spans="1:15" ht="28.15" customHeight="1" thickBot="1" x14ac:dyDescent="0.4">
      <c r="A22" s="216" t="str">
        <f>EingabeAngabe!B26</f>
        <v>SE11</v>
      </c>
      <c r="B22" s="239" t="str">
        <f>IF(EingabeAngabe!C26="","",EingabeAngabe!C26)</f>
        <v/>
      </c>
      <c r="C22" s="240"/>
      <c r="D22" s="240"/>
      <c r="E22" s="241"/>
      <c r="F22" s="216" t="str">
        <f>IF(OR(G22="",G22&gt;EingabeAngabe!F26),"F",EingabeAngabe!B26)</f>
        <v>F</v>
      </c>
      <c r="G22" s="225"/>
      <c r="H22" s="265"/>
      <c r="I22" s="266"/>
      <c r="J22" s="266"/>
      <c r="K22" s="266"/>
      <c r="L22" s="266"/>
      <c r="M22" s="266"/>
      <c r="N22" s="266"/>
      <c r="O22" s="59"/>
    </row>
    <row r="23" spans="1:15" ht="28.15" customHeight="1" thickTop="1" thickBot="1" x14ac:dyDescent="0.4">
      <c r="A23" s="218"/>
      <c r="B23" s="227" t="str">
        <f>IF(EingabeAngabe!C27="","",EingabeAngabe!C27)</f>
        <v/>
      </c>
      <c r="C23" s="228"/>
      <c r="D23" s="228"/>
      <c r="E23" s="229"/>
      <c r="F23" s="218"/>
      <c r="G23" s="242"/>
      <c r="H23" s="267" t="str">
        <f>CONCATENATE("Notendefinition laut LBVO$14:","            ",K44)</f>
        <v xml:space="preserve">Notendefinition laut LBVO$14:            </v>
      </c>
      <c r="I23" s="268"/>
      <c r="J23" s="268"/>
      <c r="K23" s="268"/>
      <c r="L23" s="268"/>
      <c r="M23" s="268"/>
      <c r="N23" s="269"/>
      <c r="O23" s="62"/>
    </row>
    <row r="24" spans="1:15" ht="28.15" customHeight="1" x14ac:dyDescent="0.35">
      <c r="A24" s="216" t="str">
        <f>EingabeAngabe!B28</f>
        <v>SE12</v>
      </c>
      <c r="B24" s="239" t="str">
        <f>IF(EingabeAngabe!C28="","",EingabeAngabe!C28)</f>
        <v/>
      </c>
      <c r="C24" s="240"/>
      <c r="D24" s="240"/>
      <c r="E24" s="241"/>
      <c r="F24" s="216" t="str">
        <f>IF(OR(G24="",G24&gt;EingabeAngabe!F28),"F",EingabeAngabe!B28)</f>
        <v>F</v>
      </c>
      <c r="G24" s="234"/>
      <c r="H24" s="270" t="e">
        <f>VLOOKUP(K44,SchuelernamenEingabe!D2:'SchuelernamenEingabe'!E40,2,FALSE)</f>
        <v>#N/A</v>
      </c>
      <c r="I24" s="271"/>
      <c r="J24" s="271"/>
      <c r="K24" s="271"/>
      <c r="L24" s="271"/>
      <c r="M24" s="271"/>
      <c r="N24" s="272"/>
      <c r="O24" s="62"/>
    </row>
    <row r="25" spans="1:15" ht="28.15" customHeight="1" thickBot="1" x14ac:dyDescent="0.4">
      <c r="A25" s="217"/>
      <c r="B25" s="236" t="str">
        <f>IF(EingabeAngabe!C29="","",EingabeAngabe!C29)</f>
        <v/>
      </c>
      <c r="C25" s="237"/>
      <c r="D25" s="237"/>
      <c r="E25" s="238"/>
      <c r="F25" s="217"/>
      <c r="G25" s="235"/>
      <c r="H25" s="273"/>
      <c r="I25" s="274"/>
      <c r="J25" s="274"/>
      <c r="K25" s="274"/>
      <c r="L25" s="274"/>
      <c r="M25" s="274"/>
      <c r="N25" s="275"/>
      <c r="O25" s="62"/>
    </row>
    <row r="26" spans="1:15" ht="28.15" customHeight="1" thickTop="1" x14ac:dyDescent="0.4">
      <c r="A26" s="73" t="str">
        <f>EingabeAngabe!B31</f>
        <v>LE13</v>
      </c>
      <c r="B26" s="230" t="str">
        <f>IF(EingabeAngabe!C31="","",EingabeAngabe!C31)</f>
        <v/>
      </c>
      <c r="C26" s="231"/>
      <c r="D26" s="113" t="str">
        <f>IF(EingabeAngabe!D31="","",EingabeAngabe!D31)</f>
        <v/>
      </c>
      <c r="E26" s="113" t="str">
        <f>IF(EingabeAngabe!E31="","",EingabeAngabe!E31)</f>
        <v/>
      </c>
      <c r="F26" s="73" t="str">
        <f>IF(OR(G26="",G26&gt;EingabeAngabe!F31),"F",EingabeAngabe!B31)</f>
        <v>F</v>
      </c>
      <c r="G26" s="131"/>
      <c r="H26" s="273"/>
      <c r="I26" s="274"/>
      <c r="J26" s="274"/>
      <c r="K26" s="274"/>
      <c r="L26" s="274"/>
      <c r="M26" s="274"/>
      <c r="N26" s="275"/>
      <c r="O26" s="62"/>
    </row>
    <row r="27" spans="1:15" ht="28.15" customHeight="1" x14ac:dyDescent="0.4">
      <c r="A27" s="74" t="str">
        <f>EingabeAngabe!B32</f>
        <v>LE14</v>
      </c>
      <c r="B27" s="222" t="str">
        <f>IF(EingabeAngabe!C32="","",EingabeAngabe!C32)</f>
        <v/>
      </c>
      <c r="C27" s="224"/>
      <c r="D27" s="114" t="str">
        <f>IF(EingabeAngabe!D32="","",EingabeAngabe!D32)</f>
        <v/>
      </c>
      <c r="E27" s="114" t="str">
        <f>IF(EingabeAngabe!E32="","",EingabeAngabe!E32)</f>
        <v/>
      </c>
      <c r="F27" s="74" t="str">
        <f>IF(OR(G27="",G27&gt;EingabeAngabe!F32),"F",EingabeAngabe!B32)</f>
        <v>F</v>
      </c>
      <c r="G27" s="132"/>
      <c r="H27" s="273"/>
      <c r="I27" s="274"/>
      <c r="J27" s="274"/>
      <c r="K27" s="274"/>
      <c r="L27" s="274"/>
      <c r="M27" s="274"/>
      <c r="N27" s="275"/>
      <c r="O27" s="62"/>
    </row>
    <row r="28" spans="1:15" ht="28.15" customHeight="1" x14ac:dyDescent="0.4">
      <c r="A28" s="74" t="str">
        <f>EingabeAngabe!B33</f>
        <v>LE15</v>
      </c>
      <c r="B28" s="222" t="str">
        <f>IF(EingabeAngabe!C33="","",EingabeAngabe!C33)</f>
        <v/>
      </c>
      <c r="C28" s="224"/>
      <c r="D28" s="114" t="str">
        <f>IF(EingabeAngabe!D33="","",EingabeAngabe!D33)</f>
        <v/>
      </c>
      <c r="E28" s="114" t="str">
        <f>IF(EingabeAngabe!E33="","",EingabeAngabe!E33)</f>
        <v/>
      </c>
      <c r="F28" s="74" t="str">
        <f>IF(OR(G28="",G28&gt;EingabeAngabe!F33),"F",EingabeAngabe!B33)</f>
        <v>F</v>
      </c>
      <c r="G28" s="132"/>
      <c r="H28" s="273"/>
      <c r="I28" s="274"/>
      <c r="J28" s="274"/>
      <c r="K28" s="274"/>
      <c r="L28" s="274"/>
      <c r="M28" s="274"/>
      <c r="N28" s="275"/>
      <c r="O28" s="2"/>
    </row>
    <row r="29" spans="1:15" ht="28.15" customHeight="1" x14ac:dyDescent="0.4">
      <c r="A29" s="74" t="str">
        <f>EingabeAngabe!B34</f>
        <v>LE16</v>
      </c>
      <c r="B29" s="222" t="str">
        <f>IF(EingabeAngabe!C34="","",EingabeAngabe!C34)</f>
        <v/>
      </c>
      <c r="C29" s="224"/>
      <c r="D29" s="114" t="str">
        <f>IF(EingabeAngabe!D34="","",EingabeAngabe!D34)</f>
        <v/>
      </c>
      <c r="E29" s="114" t="str">
        <f>IF(EingabeAngabe!E34="","",EingabeAngabe!E34)</f>
        <v/>
      </c>
      <c r="F29" s="74" t="str">
        <f>IF(OR(G29="",G29&gt;EingabeAngabe!F34),"F",EingabeAngabe!B34)</f>
        <v>F</v>
      </c>
      <c r="G29" s="132"/>
      <c r="H29" s="273"/>
      <c r="I29" s="274"/>
      <c r="J29" s="274"/>
      <c r="K29" s="274"/>
      <c r="L29" s="274"/>
      <c r="M29" s="274"/>
      <c r="N29" s="275"/>
      <c r="O29" s="2"/>
    </row>
    <row r="30" spans="1:15" ht="28.15" customHeight="1" x14ac:dyDescent="0.4">
      <c r="A30" s="74" t="str">
        <f>EingabeAngabe!B35</f>
        <v>LE17</v>
      </c>
      <c r="B30" s="222" t="str">
        <f>IF(EingabeAngabe!C35="","",EingabeAngabe!C35)</f>
        <v/>
      </c>
      <c r="C30" s="224"/>
      <c r="D30" s="114" t="str">
        <f>IF(EingabeAngabe!D35="","",EingabeAngabe!D35)</f>
        <v/>
      </c>
      <c r="E30" s="114" t="str">
        <f>IF(EingabeAngabe!E35="","",EingabeAngabe!E35)</f>
        <v/>
      </c>
      <c r="F30" s="74" t="str">
        <f>IF(OR(G30="",G30&gt;EingabeAngabe!F35),"F",EingabeAngabe!B35)</f>
        <v>F</v>
      </c>
      <c r="G30" s="132"/>
      <c r="H30" s="273"/>
      <c r="I30" s="274"/>
      <c r="J30" s="274"/>
      <c r="K30" s="274"/>
      <c r="L30" s="274"/>
      <c r="M30" s="274"/>
      <c r="N30" s="275"/>
      <c r="O30" s="2"/>
    </row>
    <row r="31" spans="1:15" ht="28.15" customHeight="1" thickBot="1" x14ac:dyDescent="0.45">
      <c r="A31" s="110" t="str">
        <f>EingabeAngabe!B36</f>
        <v>LE18</v>
      </c>
      <c r="B31" s="232" t="str">
        <f>IF(EingabeAngabe!C36="","",EingabeAngabe!C36)</f>
        <v/>
      </c>
      <c r="C31" s="233"/>
      <c r="D31" s="115" t="str">
        <f>IF(EingabeAngabe!D36="","",EingabeAngabe!D36)</f>
        <v/>
      </c>
      <c r="E31" s="115" t="str">
        <f>IF(EingabeAngabe!E36="","",EingabeAngabe!E36)</f>
        <v/>
      </c>
      <c r="F31" s="130" t="str">
        <f>IF(OR(G31="",G31&gt;EingabeAngabe!F36),"F",EingabeAngabe!B36)</f>
        <v>F</v>
      </c>
      <c r="G31" s="133"/>
      <c r="H31" s="276"/>
      <c r="I31" s="277"/>
      <c r="J31" s="277"/>
      <c r="K31" s="277"/>
      <c r="L31" s="277"/>
      <c r="M31" s="277"/>
      <c r="N31" s="278"/>
    </row>
    <row r="32" spans="1:15" ht="28.15" customHeight="1" thickTop="1" x14ac:dyDescent="0.4">
      <c r="A32" s="73" t="str">
        <f>EingabeAngabe!B38</f>
        <v>MO19</v>
      </c>
      <c r="B32" s="230" t="str">
        <f>IF(EingabeAngabe!C38="","",EingabeAngabe!C38)</f>
        <v/>
      </c>
      <c r="C32" s="231"/>
      <c r="D32" s="230" t="str">
        <f>IF(EingabeAngabe!D38="","",EingabeAngabe!D38)</f>
        <v/>
      </c>
      <c r="E32" s="231"/>
      <c r="F32" s="73" t="str">
        <f>IF(OR(G32="",G32&gt;EingabeAngabe!F37),"F",EingabeAngabe!B38)</f>
        <v>F</v>
      </c>
      <c r="G32" s="134"/>
      <c r="H32" s="261" t="str">
        <f>IF(EingabeAngabe!F78&gt;"",EingabeAngabe!E77,"")</f>
        <v>Eigener Notenkommentar:</v>
      </c>
      <c r="I32" s="262"/>
      <c r="J32" s="262"/>
      <c r="K32" s="262"/>
      <c r="L32" s="64"/>
      <c r="M32" s="64"/>
      <c r="N32" s="64"/>
    </row>
    <row r="33" spans="1:15" ht="28.15" customHeight="1" x14ac:dyDescent="0.4">
      <c r="A33" s="74" t="str">
        <f>EingabeAngabe!B39</f>
        <v>MO20</v>
      </c>
      <c r="B33" s="222" t="str">
        <f>IF(EingabeAngabe!C39="","",EingabeAngabe!C39)</f>
        <v/>
      </c>
      <c r="C33" s="224"/>
      <c r="D33" s="222" t="str">
        <f>IF(EingabeAngabe!D39="","",EingabeAngabe!D39)</f>
        <v/>
      </c>
      <c r="E33" s="224"/>
      <c r="F33" s="74" t="str">
        <f>IF(OR(G33="",G33&gt;EingabeAngabe!F38),"F",EingabeAngabe!B39)</f>
        <v>F</v>
      </c>
      <c r="G33" s="135"/>
      <c r="H33" s="258"/>
      <c r="I33" s="259"/>
      <c r="J33" s="259"/>
      <c r="K33" s="259"/>
      <c r="L33" s="259"/>
      <c r="M33" s="259"/>
      <c r="N33" s="259"/>
    </row>
    <row r="34" spans="1:15" ht="28.15" customHeight="1" x14ac:dyDescent="0.4">
      <c r="A34" s="74" t="str">
        <f>EingabeAngabe!B40</f>
        <v>MO21</v>
      </c>
      <c r="B34" s="222" t="str">
        <f>IF(EingabeAngabe!C40="","",EingabeAngabe!C40)</f>
        <v/>
      </c>
      <c r="C34" s="224"/>
      <c r="D34" s="222" t="str">
        <f>IF(EingabeAngabe!D40="","",EingabeAngabe!D40)</f>
        <v/>
      </c>
      <c r="E34" s="224"/>
      <c r="F34" s="74" t="str">
        <f>IF(OR(G34="",G34&gt;EingabeAngabe!F39),"F",EingabeAngabe!B40)</f>
        <v>F</v>
      </c>
      <c r="G34" s="135"/>
      <c r="H34" s="260"/>
      <c r="I34" s="259"/>
      <c r="J34" s="259"/>
      <c r="K34" s="259"/>
      <c r="L34" s="259"/>
      <c r="M34" s="259"/>
      <c r="N34" s="259"/>
      <c r="O34" s="61"/>
    </row>
    <row r="35" spans="1:15" ht="28.15" customHeight="1" x14ac:dyDescent="0.4">
      <c r="A35" s="74" t="str">
        <f>EingabeAngabe!B41</f>
        <v>MO22</v>
      </c>
      <c r="B35" s="222" t="str">
        <f>IF(EingabeAngabe!C41="","",EingabeAngabe!C41)</f>
        <v/>
      </c>
      <c r="C35" s="224"/>
      <c r="D35" s="222" t="str">
        <f>IF(EingabeAngabe!D41="","",EingabeAngabe!D41)</f>
        <v/>
      </c>
      <c r="E35" s="224"/>
      <c r="F35" s="74" t="str">
        <f>IF(OR(G35="",G35&gt;EingabeAngabe!F40),"F",EingabeAngabe!B41)</f>
        <v>F</v>
      </c>
      <c r="G35" s="135"/>
      <c r="H35" s="260"/>
      <c r="I35" s="259"/>
      <c r="J35" s="259"/>
      <c r="K35" s="259"/>
      <c r="L35" s="259"/>
      <c r="M35" s="259"/>
      <c r="N35" s="259"/>
      <c r="O35" s="61"/>
    </row>
    <row r="36" spans="1:15" ht="28.15" customHeight="1" x14ac:dyDescent="0.4">
      <c r="A36" s="74" t="str">
        <f>EingabeAngabe!B42</f>
        <v>MO23</v>
      </c>
      <c r="B36" s="222" t="str">
        <f>IF(EingabeAngabe!C42="","",EingabeAngabe!C42)</f>
        <v/>
      </c>
      <c r="C36" s="224"/>
      <c r="D36" s="222" t="str">
        <f>IF(EingabeAngabe!D42="","",EingabeAngabe!D42)</f>
        <v/>
      </c>
      <c r="E36" s="224"/>
      <c r="F36" s="74" t="str">
        <f>IF(OR(G36="",G36&gt;EingabeAngabe!F41),"F",EingabeAngabe!B42)</f>
        <v>F</v>
      </c>
      <c r="G36" s="135"/>
      <c r="H36" s="260"/>
      <c r="I36" s="259"/>
      <c r="J36" s="259"/>
      <c r="K36" s="259"/>
      <c r="L36" s="259"/>
      <c r="M36" s="259"/>
      <c r="N36" s="259"/>
      <c r="O36" s="61"/>
    </row>
    <row r="37" spans="1:15" ht="28.15" customHeight="1" thickBot="1" x14ac:dyDescent="0.45">
      <c r="A37" s="110" t="str">
        <f>EingabeAngabe!B43</f>
        <v>MO24</v>
      </c>
      <c r="B37" s="232" t="str">
        <f>IF(EingabeAngabe!C43="","",EingabeAngabe!C43)</f>
        <v/>
      </c>
      <c r="C37" s="233"/>
      <c r="D37" s="232" t="str">
        <f>IF(EingabeAngabe!D43="","",EingabeAngabe!D43)</f>
        <v/>
      </c>
      <c r="E37" s="233"/>
      <c r="F37" s="130" t="str">
        <f>IF(OR(G37="",G37&gt;EingabeAngabe!F42),"F",EingabeAngabe!B43)</f>
        <v>F</v>
      </c>
      <c r="G37" s="136"/>
      <c r="H37" s="260"/>
      <c r="I37" s="259"/>
      <c r="J37" s="259"/>
      <c r="K37" s="259"/>
      <c r="L37" s="259"/>
      <c r="M37" s="259"/>
      <c r="N37" s="259"/>
      <c r="O37" s="61"/>
    </row>
    <row r="38" spans="1:15" ht="28.15" customHeight="1" thickTop="1" x14ac:dyDescent="0.4">
      <c r="A38" s="73" t="str">
        <f>EingabeAngabe!B45</f>
        <v>SY25</v>
      </c>
      <c r="B38" s="230" t="str">
        <f>IF(EingabeAngabe!C45="","",EingabeAngabe!C45)</f>
        <v/>
      </c>
      <c r="C38" s="231"/>
      <c r="D38" s="230" t="str">
        <f>IF(EingabeAngabe!D45="","",EingabeAngabe!D45)</f>
        <v/>
      </c>
      <c r="E38" s="231"/>
      <c r="F38" s="73" t="str">
        <f>IF(OR(G38="",G38&gt;EingabeAngabe!F43),"F",EingabeAngabe!B45)</f>
        <v>F</v>
      </c>
      <c r="G38" s="134"/>
      <c r="H38" s="260"/>
      <c r="I38" s="259"/>
      <c r="J38" s="259"/>
      <c r="K38" s="259"/>
      <c r="L38" s="259"/>
      <c r="M38" s="259"/>
      <c r="N38" s="259"/>
      <c r="O38" s="61"/>
    </row>
    <row r="39" spans="1:15" ht="28.15" customHeight="1" x14ac:dyDescent="0.4">
      <c r="A39" s="74" t="str">
        <f>EingabeAngabe!B46</f>
        <v>SY26</v>
      </c>
      <c r="B39" s="222" t="str">
        <f>IF(EingabeAngabe!C46="","",EingabeAngabe!C46)</f>
        <v/>
      </c>
      <c r="C39" s="224"/>
      <c r="D39" s="222" t="str">
        <f>IF(EingabeAngabe!D46="","",EingabeAngabe!D46)</f>
        <v/>
      </c>
      <c r="E39" s="224"/>
      <c r="F39" s="74" t="str">
        <f>IF(OR(G39="",G39&gt;EingabeAngabe!F44),"F",EingabeAngabe!B46)</f>
        <v>F</v>
      </c>
      <c r="G39" s="135"/>
      <c r="H39" s="260"/>
      <c r="I39" s="259"/>
      <c r="J39" s="259"/>
      <c r="K39" s="259"/>
      <c r="L39" s="259"/>
      <c r="M39" s="259"/>
      <c r="N39" s="259"/>
      <c r="O39" s="61"/>
    </row>
    <row r="40" spans="1:15" ht="28.15" customHeight="1" thickBot="1" x14ac:dyDescent="0.45">
      <c r="A40" s="74" t="str">
        <f>EingabeAngabe!B47</f>
        <v>SY27</v>
      </c>
      <c r="B40" s="222" t="str">
        <f>IF(EingabeAngabe!C47="","",EingabeAngabe!C47)</f>
        <v/>
      </c>
      <c r="C40" s="224"/>
      <c r="D40" s="222" t="str">
        <f>IF(EingabeAngabe!D47="","",EingabeAngabe!D47)</f>
        <v/>
      </c>
      <c r="E40" s="224"/>
      <c r="F40" s="74" t="str">
        <f>IF(OR(G40="",G40&gt;EingabeAngabe!F45),"F",EingabeAngabe!B47)</f>
        <v>F</v>
      </c>
      <c r="G40" s="135"/>
      <c r="H40" s="8"/>
      <c r="I40" s="63"/>
      <c r="J40" s="63"/>
      <c r="K40" s="63"/>
      <c r="L40" s="63"/>
      <c r="M40" s="63"/>
      <c r="N40" s="63"/>
    </row>
    <row r="41" spans="1:15" ht="28.15" customHeight="1" thickTop="1" thickBot="1" x14ac:dyDescent="0.45">
      <c r="A41" s="74" t="str">
        <f>EingabeAngabe!B48</f>
        <v>SY28</v>
      </c>
      <c r="B41" s="222" t="str">
        <f>IF(EingabeAngabe!C48="","",EingabeAngabe!C48)</f>
        <v/>
      </c>
      <c r="C41" s="224"/>
      <c r="D41" s="222" t="str">
        <f>IF(EingabeAngabe!D48="","",EingabeAngabe!D48)</f>
        <v/>
      </c>
      <c r="E41" s="224"/>
      <c r="F41" s="74" t="str">
        <f>IF(OR(G41="",G41&gt;EingabeAngabe!F46),"F",EingabeAngabe!B48)</f>
        <v>F</v>
      </c>
      <c r="G41" s="132"/>
      <c r="H41" s="287" t="s">
        <v>77</v>
      </c>
      <c r="I41" s="288"/>
      <c r="J41" s="288"/>
      <c r="K41" s="288"/>
      <c r="L41" s="289"/>
      <c r="M41" s="293" t="str">
        <f>EingabeAngabe!K53</f>
        <v/>
      </c>
      <c r="N41" s="291"/>
      <c r="O41" s="60"/>
    </row>
    <row r="42" spans="1:15" ht="28.15" customHeight="1" thickTop="1" thickBot="1" x14ac:dyDescent="0.45">
      <c r="A42" s="74" t="str">
        <f>EingabeAngabe!B49</f>
        <v>SY29</v>
      </c>
      <c r="B42" s="222" t="str">
        <f>IF(EingabeAngabe!C49="","",EingabeAngabe!C49)</f>
        <v/>
      </c>
      <c r="C42" s="224"/>
      <c r="D42" s="222" t="str">
        <f>IF(EingabeAngabe!D49="","",EingabeAngabe!D49)</f>
        <v/>
      </c>
      <c r="E42" s="224"/>
      <c r="F42" s="74" t="str">
        <f>IF(OR(G42="",G42&gt;EingabeAngabe!F47),"F",EingabeAngabe!B49)</f>
        <v>F</v>
      </c>
      <c r="G42" s="132"/>
      <c r="H42" s="287" t="s">
        <v>78</v>
      </c>
      <c r="I42" s="288"/>
      <c r="J42" s="288"/>
      <c r="K42" s="288"/>
      <c r="L42" s="289"/>
      <c r="M42" s="292" t="str">
        <f>EingabeAngabe!K54</f>
        <v/>
      </c>
      <c r="N42" s="291"/>
      <c r="O42" s="60"/>
    </row>
    <row r="43" spans="1:15" ht="28.15" customHeight="1" thickTop="1" thickBot="1" x14ac:dyDescent="0.45">
      <c r="A43" s="74" t="str">
        <f>EingabeAngabe!B50</f>
        <v>SY30</v>
      </c>
      <c r="B43" s="232" t="str">
        <f>IF(EingabeAngabe!C50="","",EingabeAngabe!C50)</f>
        <v/>
      </c>
      <c r="C43" s="233"/>
      <c r="D43" s="232" t="str">
        <f>IF(EingabeAngabe!D50="","",EingabeAngabe!D50)</f>
        <v/>
      </c>
      <c r="E43" s="233"/>
      <c r="F43" s="130" t="str">
        <f>IF(OR(G43="",G43&gt;EingabeAngabe!F48),"F",EingabeAngabe!B50)</f>
        <v>F</v>
      </c>
      <c r="G43" s="133"/>
      <c r="H43" s="287" t="s">
        <v>15</v>
      </c>
      <c r="I43" s="290"/>
      <c r="J43" s="290"/>
      <c r="K43" s="290"/>
      <c r="L43" s="291"/>
      <c r="M43" s="293" t="str">
        <f>EingabeAngabe!K2</f>
        <v/>
      </c>
      <c r="N43" s="291"/>
      <c r="O43" s="60"/>
    </row>
    <row r="44" spans="1:15" ht="28.15" customHeight="1" thickTop="1" thickBot="1" x14ac:dyDescent="0.5">
      <c r="A44" s="76"/>
      <c r="B44" s="279" t="str">
        <f>EingabeAngabe!C51</f>
        <v>SPRACHLICHE QUALITÄT IN DER ZIELSPRACHE</v>
      </c>
      <c r="C44" s="294"/>
      <c r="D44" s="294"/>
      <c r="E44" s="295"/>
      <c r="F44" s="137" t="str">
        <f>IF(OR(G44=1,G44=3,G44=5,G44&gt;6),"F","6/4/2/0")</f>
        <v>6/4/2/0</v>
      </c>
      <c r="G44" s="138"/>
      <c r="H44" s="281" t="s">
        <v>12</v>
      </c>
      <c r="I44" s="282"/>
      <c r="J44" s="283"/>
      <c r="K44" s="284" t="str">
        <f>IF(EingabeAngabe!K3=1,"Sehr gut",IF(EingabeAngabe!K3=2,"Gut",IF(EingabeAngabe!K3=3,"Befriedigend",IF(EingabeAngabe!K3=4,"Genügend",IF(EingabeAngabe!K3=5,"Nicht genügend","")))))</f>
        <v/>
      </c>
      <c r="L44" s="285"/>
      <c r="M44" s="285"/>
      <c r="N44" s="286"/>
    </row>
    <row r="45" spans="1:15" ht="15" customHeight="1" thickTop="1" x14ac:dyDescent="0.25"/>
  </sheetData>
  <sheetProtection password="803D" sheet="1" objects="1" scenarios="1"/>
  <mergeCells count="128">
    <mergeCell ref="A4:A5"/>
    <mergeCell ref="B4:E4"/>
    <mergeCell ref="F4:F5"/>
    <mergeCell ref="G4:G5"/>
    <mergeCell ref="I4:L4"/>
    <mergeCell ref="B5:E5"/>
    <mergeCell ref="I5:L5"/>
    <mergeCell ref="A1:B1"/>
    <mergeCell ref="D1:E1"/>
    <mergeCell ref="H1:L1"/>
    <mergeCell ref="A2:A3"/>
    <mergeCell ref="B2:E2"/>
    <mergeCell ref="F2:F3"/>
    <mergeCell ref="G2:G3"/>
    <mergeCell ref="I2:L2"/>
    <mergeCell ref="B3:E3"/>
    <mergeCell ref="I3:L3"/>
    <mergeCell ref="A8:A9"/>
    <mergeCell ref="B8:E8"/>
    <mergeCell ref="F8:F9"/>
    <mergeCell ref="G8:G9"/>
    <mergeCell ref="I8:L8"/>
    <mergeCell ref="B9:E9"/>
    <mergeCell ref="I9:L9"/>
    <mergeCell ref="A6:A7"/>
    <mergeCell ref="B6:E6"/>
    <mergeCell ref="F6:F7"/>
    <mergeCell ref="G6:G7"/>
    <mergeCell ref="I6:L6"/>
    <mergeCell ref="B7:E7"/>
    <mergeCell ref="I7:L7"/>
    <mergeCell ref="A12:A13"/>
    <mergeCell ref="B12:E12"/>
    <mergeCell ref="F12:F13"/>
    <mergeCell ref="G12:G13"/>
    <mergeCell ref="B13:E13"/>
    <mergeCell ref="H13:N13"/>
    <mergeCell ref="A10:A11"/>
    <mergeCell ref="B10:E10"/>
    <mergeCell ref="F10:F11"/>
    <mergeCell ref="G10:G11"/>
    <mergeCell ref="I10:L10"/>
    <mergeCell ref="B11:E11"/>
    <mergeCell ref="I11:L11"/>
    <mergeCell ref="A14:A15"/>
    <mergeCell ref="B14:E14"/>
    <mergeCell ref="F14:F15"/>
    <mergeCell ref="G14:G15"/>
    <mergeCell ref="H14:K14"/>
    <mergeCell ref="L14:N14"/>
    <mergeCell ref="B15:E15"/>
    <mergeCell ref="H15:K15"/>
    <mergeCell ref="L15:N15"/>
    <mergeCell ref="H18:K18"/>
    <mergeCell ref="L18:N18"/>
    <mergeCell ref="B19:E19"/>
    <mergeCell ref="H19:N22"/>
    <mergeCell ref="A20:A21"/>
    <mergeCell ref="B20:E20"/>
    <mergeCell ref="A16:A17"/>
    <mergeCell ref="B16:E16"/>
    <mergeCell ref="F16:F17"/>
    <mergeCell ref="G16:G17"/>
    <mergeCell ref="H16:K16"/>
    <mergeCell ref="L16:N16"/>
    <mergeCell ref="B17:E17"/>
    <mergeCell ref="H17:K17"/>
    <mergeCell ref="L17:N17"/>
    <mergeCell ref="F20:F21"/>
    <mergeCell ref="G20:G21"/>
    <mergeCell ref="B21:E21"/>
    <mergeCell ref="A22:A23"/>
    <mergeCell ref="B22:E22"/>
    <mergeCell ref="F22:F23"/>
    <mergeCell ref="G22:G23"/>
    <mergeCell ref="B23:E23"/>
    <mergeCell ref="A18:A19"/>
    <mergeCell ref="B18:E18"/>
    <mergeCell ref="F18:F19"/>
    <mergeCell ref="G18:G19"/>
    <mergeCell ref="H23:N23"/>
    <mergeCell ref="A24:A25"/>
    <mergeCell ref="B24:E24"/>
    <mergeCell ref="F24:F25"/>
    <mergeCell ref="G24:G25"/>
    <mergeCell ref="H24:N31"/>
    <mergeCell ref="B25:E25"/>
    <mergeCell ref="B26:C26"/>
    <mergeCell ref="B27:C27"/>
    <mergeCell ref="B28:C28"/>
    <mergeCell ref="H33:N39"/>
    <mergeCell ref="B34:C34"/>
    <mergeCell ref="D34:E34"/>
    <mergeCell ref="B35:C35"/>
    <mergeCell ref="D35:E35"/>
    <mergeCell ref="B36:C36"/>
    <mergeCell ref="D36:E36"/>
    <mergeCell ref="B37:C37"/>
    <mergeCell ref="B29:C29"/>
    <mergeCell ref="B30:C30"/>
    <mergeCell ref="B31:C31"/>
    <mergeCell ref="B32:C32"/>
    <mergeCell ref="D32:E32"/>
    <mergeCell ref="H32:K32"/>
    <mergeCell ref="D37:E37"/>
    <mergeCell ref="B38:C38"/>
    <mergeCell ref="D38:E38"/>
    <mergeCell ref="B39:C39"/>
    <mergeCell ref="D39:E39"/>
    <mergeCell ref="B40:C40"/>
    <mergeCell ref="D40:E40"/>
    <mergeCell ref="B33:C33"/>
    <mergeCell ref="D33:E33"/>
    <mergeCell ref="B43:C43"/>
    <mergeCell ref="D43:E43"/>
    <mergeCell ref="H43:L43"/>
    <mergeCell ref="M43:N43"/>
    <mergeCell ref="B44:E44"/>
    <mergeCell ref="H44:J44"/>
    <mergeCell ref="K44:N44"/>
    <mergeCell ref="B41:C41"/>
    <mergeCell ref="D41:E41"/>
    <mergeCell ref="H41:L41"/>
    <mergeCell ref="M41:N41"/>
    <mergeCell ref="B42:C42"/>
    <mergeCell ref="D42:E42"/>
    <mergeCell ref="H42:L42"/>
    <mergeCell ref="M42:N42"/>
  </mergeCells>
  <conditionalFormatting sqref="G2 G4 G6 G8 G10 G12 G14 G16 G18 G20 G22 G24 G26:G44">
    <cfRule type="expression" dxfId="181" priority="7" stopIfTrue="1">
      <formula>G2=""</formula>
    </cfRule>
  </conditionalFormatting>
  <conditionalFormatting sqref="N2:N11">
    <cfRule type="expression" dxfId="180" priority="6" stopIfTrue="1">
      <formula>N2=""</formula>
    </cfRule>
  </conditionalFormatting>
  <conditionalFormatting sqref="M41">
    <cfRule type="cellIs" dxfId="179" priority="5" stopIfTrue="1" operator="lessThan">
      <formula>18</formula>
    </cfRule>
  </conditionalFormatting>
  <conditionalFormatting sqref="F2:F44">
    <cfRule type="cellIs" dxfId="178" priority="4" stopIfTrue="1" operator="equal">
      <formula>"F"</formula>
    </cfRule>
  </conditionalFormatting>
  <conditionalFormatting sqref="M2:M11">
    <cfRule type="cellIs" dxfId="177" priority="3" stopIfTrue="1" operator="equal">
      <formula>"F"</formula>
    </cfRule>
  </conditionalFormatting>
  <conditionalFormatting sqref="M41:N41">
    <cfRule type="cellIs" dxfId="176" priority="2" stopIfTrue="1" operator="lessThan">
      <formula>18</formula>
    </cfRule>
  </conditionalFormatting>
  <conditionalFormatting sqref="M42:N42">
    <cfRule type="cellIs" dxfId="175" priority="1" stopIfTrue="1" operator="lessThan">
      <formula>12</formula>
    </cfRule>
  </conditionalFormatting>
  <pageMargins left="0" right="0" top="0.39370078740157483" bottom="0.39370078740157483" header="0" footer="0"/>
  <pageSetup paperSize="9" scale="43"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34</vt:i4>
      </vt:variant>
    </vt:vector>
  </HeadingPairs>
  <TitlesOfParts>
    <vt:vector size="34" baseType="lpstr">
      <vt:lpstr>SchuelernamenEingabe</vt:lpstr>
      <vt:lpstr>EingabeAngabe</vt:lpstr>
      <vt:lpstr>Ausdruck</vt:lpstr>
      <vt:lpstr>AusdruckHochformat</vt:lpstr>
      <vt:lpstr>Schueler1Punkte</vt:lpstr>
      <vt:lpstr>Schueler2Punkte</vt:lpstr>
      <vt:lpstr>Schueler3Punkte</vt:lpstr>
      <vt:lpstr>Schueler4Punkte</vt:lpstr>
      <vt:lpstr>Schueler5Punkte</vt:lpstr>
      <vt:lpstr>Schueler6Punkte</vt:lpstr>
      <vt:lpstr>Schueler7Punkte</vt:lpstr>
      <vt:lpstr>Schueler8Punkte</vt:lpstr>
      <vt:lpstr>Schueler9Punkte</vt:lpstr>
      <vt:lpstr>Schueler10Punkte</vt:lpstr>
      <vt:lpstr>Schueler11Punkte</vt:lpstr>
      <vt:lpstr>Schueler12Punkte</vt:lpstr>
      <vt:lpstr>Schueler13Punkte</vt:lpstr>
      <vt:lpstr>Schueler14Punkte</vt:lpstr>
      <vt:lpstr>Schueler15Punkte</vt:lpstr>
      <vt:lpstr>Schueler16Punkte</vt:lpstr>
      <vt:lpstr>Schueler17Punkte</vt:lpstr>
      <vt:lpstr>Schueler18Punkte</vt:lpstr>
      <vt:lpstr>Schueler19Punkte</vt:lpstr>
      <vt:lpstr>Schueler20Punkte</vt:lpstr>
      <vt:lpstr>Schueler21Punkte</vt:lpstr>
      <vt:lpstr>Schueler22Punkte</vt:lpstr>
      <vt:lpstr>Schueler23Punkte</vt:lpstr>
      <vt:lpstr>Schueler24Punkte</vt:lpstr>
      <vt:lpstr>Schueler25Punkte</vt:lpstr>
      <vt:lpstr>Schueler26Punkte</vt:lpstr>
      <vt:lpstr>Schueler27Punkte</vt:lpstr>
      <vt:lpstr>Schueler28Punkte</vt:lpstr>
      <vt:lpstr>Schueler29Punkte</vt:lpstr>
      <vt:lpstr>Schueler30Punkte</vt:lpstr>
    </vt:vector>
  </TitlesOfParts>
  <Company>Privat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Kuchling</dc:creator>
  <cp:lastModifiedBy>WL1_KW</cp:lastModifiedBy>
  <cp:lastPrinted>2013-11-08T08:34:37Z</cp:lastPrinted>
  <dcterms:created xsi:type="dcterms:W3CDTF">2010-05-11T08:11:00Z</dcterms:created>
  <dcterms:modified xsi:type="dcterms:W3CDTF">2020-07-11T12:07:28Z</dcterms:modified>
</cp:coreProperties>
</file>